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20" firstSheet="2" activeTab="10"/>
  </bookViews>
  <sheets>
    <sheet name="20.02." sheetId="1" r:id="rId1"/>
    <sheet name="02.04." sheetId="2" r:id="rId2"/>
    <sheet name="10.05." sheetId="3" r:id="rId3"/>
    <sheet name="21.06" sheetId="4" r:id="rId4"/>
    <sheet name="13.08" sheetId="5" r:id="rId5"/>
    <sheet name="04.09." sheetId="6" r:id="rId6"/>
    <sheet name="21.09." sheetId="7" r:id="rId7"/>
    <sheet name="10.10." sheetId="8" r:id="rId8"/>
    <sheet name="31.10." sheetId="9" r:id="rId9"/>
    <sheet name="28.11." sheetId="10" r:id="rId10"/>
    <sheet name="11.12." sheetId="11" r:id="rId11"/>
    <sheet name="Sheet3" sheetId="12" r:id="rId12"/>
  </sheets>
  <definedNames>
    <definedName name="_xlnm.Print_Titles" localSheetId="1">'02.04.'!$11:$11</definedName>
    <definedName name="_xlnm.Print_Titles" localSheetId="5">'04.09.'!$11:$11</definedName>
    <definedName name="_xlnm.Print_Titles" localSheetId="2">'10.05.'!$11:$11</definedName>
    <definedName name="_xlnm.Print_Titles" localSheetId="7">'10.10.'!$11:$11</definedName>
    <definedName name="_xlnm.Print_Titles" localSheetId="10">'11.12.'!$14:$14</definedName>
    <definedName name="_xlnm.Print_Titles" localSheetId="4">'13.08'!$11:$11</definedName>
    <definedName name="_xlnm.Print_Titles" localSheetId="0">'20.02.'!$11:$11</definedName>
    <definedName name="_xlnm.Print_Titles" localSheetId="3">'21.06'!$11:$11</definedName>
    <definedName name="_xlnm.Print_Titles" localSheetId="6">'21.09.'!$11:$11</definedName>
    <definedName name="_xlnm.Print_Titles" localSheetId="9">'28.11.'!$11:$11</definedName>
    <definedName name="_xlnm.Print_Titles" localSheetId="8">'31.10.'!$11:$11</definedName>
  </definedNames>
  <calcPr fullCalcOnLoad="1"/>
</workbook>
</file>

<file path=xl/sharedStrings.xml><?xml version="1.0" encoding="utf-8"?>
<sst xmlns="http://schemas.openxmlformats.org/spreadsheetml/2006/main" count="1323" uniqueCount="112">
  <si>
    <t>TOTAL</t>
  </si>
  <si>
    <t>Nr. crt.</t>
  </si>
  <si>
    <t>Cod CPV</t>
  </si>
  <si>
    <t>Tipul și obiectul contractului de achiziție publică/acordului-cadru</t>
  </si>
  <si>
    <t>Sursa de finanțare</t>
  </si>
  <si>
    <t>Procedura stabilită/      instrumente specifice pentru derularea procesului de achiziție</t>
  </si>
  <si>
    <t>Data (luna) estimată pentru inițierea procedurii</t>
  </si>
  <si>
    <t>Data (luna) estimată pentru atribuirea contractului de achiziție publică/acordului cadru</t>
  </si>
  <si>
    <t>Persoana responsabilă cu aplicarea procedurii de atribuire</t>
  </si>
  <si>
    <t>Direcția economică,</t>
  </si>
  <si>
    <t>Iuliana FLORESCU</t>
  </si>
  <si>
    <t>Director executiv,</t>
  </si>
  <si>
    <t>PRIMĂRIA MUNICIPIULUI CÂMPULUNG MOLDOVENESC</t>
  </si>
  <si>
    <t>Compartiment licitaţii şi achiziţii publice</t>
  </si>
  <si>
    <t>Modalitatea de derulare a procedurii de atribuire     online/offline</t>
  </si>
  <si>
    <t>CAPITOLUL 70.02 LOCUINȚE, SERVICII ȘI DEZVOLTARE PUBLICĂ</t>
  </si>
  <si>
    <t>procedură simplificată</t>
  </si>
  <si>
    <t>online</t>
  </si>
  <si>
    <t>TOTAL CAPITOL 70.02.</t>
  </si>
  <si>
    <t>CAPITOLUL 84.02 TRANSPORTURI</t>
  </si>
  <si>
    <t>buget local</t>
  </si>
  <si>
    <t>TOTAL CAPITOL 84.02.</t>
  </si>
  <si>
    <t>Compartiment licitații și achiziții publice,</t>
  </si>
  <si>
    <t>Lucian Marius NIȚĂ</t>
  </si>
  <si>
    <t>71520000-9</t>
  </si>
  <si>
    <t>Lucian Marius Niță</t>
  </si>
  <si>
    <t>PROGRAMUL ANUAL AL ACHIZIŢIILOR PUBLICE PENTRU ANUL 2018</t>
  </si>
  <si>
    <t>PROCEDURI DE ACHIZIȚIE PUBLICĂ</t>
  </si>
  <si>
    <t>79421200-3                 45233223-8</t>
  </si>
  <si>
    <t>79421200-3                 45233223-8              45233253-7</t>
  </si>
  <si>
    <t>CAPITOLUL 83.02 AGRICULTURĂ, SILVICULTURĂ, PISCICULTURĂ ȘI VÂNĂTOARE</t>
  </si>
  <si>
    <t xml:space="preserve">Prestări servicii exploatare material lemnos </t>
  </si>
  <si>
    <t>77211100-3</t>
  </si>
  <si>
    <t>CAPITOLUL 67.02 CULTURĂ, RECREERE ȘI RELIGIE</t>
  </si>
  <si>
    <t>Subcapitolul 67.02.05.03 Întreținere grădini publice, parcuri, zone verzi, baze sportive și de agrement</t>
  </si>
  <si>
    <t>77310000-6      03451000-6       14212410-7</t>
  </si>
  <si>
    <t>Anexă la Strategia anuală a achizițiilor publice nr. 4862 din 20.02.2018</t>
  </si>
  <si>
    <t>45233141-9                     45233142-6</t>
  </si>
  <si>
    <t>161.409 + 218.487 = 379.896</t>
  </si>
  <si>
    <t>Prevederi bugetare         anul 2018</t>
  </si>
  <si>
    <t>Lucian Marius Niță             Loredana Nimigean</t>
  </si>
  <si>
    <t>Loredana Gina NIMIGEAN</t>
  </si>
  <si>
    <r>
      <rPr>
        <b/>
        <sz val="11"/>
        <rFont val="Calibri"/>
        <family val="2"/>
      </rPr>
      <t xml:space="preserve">Elaborare proiect tehnic, asistență tehnică proiectant + </t>
    </r>
    <r>
      <rPr>
        <sz val="11"/>
        <rFont val="Calibri"/>
        <family val="2"/>
      </rPr>
      <t>e</t>
    </r>
    <r>
      <rPr>
        <b/>
        <sz val="11"/>
        <rFont val="Calibri"/>
        <family val="2"/>
      </rPr>
      <t>xecuție lucrări</t>
    </r>
    <r>
      <rPr>
        <sz val="11"/>
        <rFont val="Calibri"/>
        <family val="2"/>
      </rPr>
      <t xml:space="preserve"> - Reabilitare infrastructură rutieră și trotuare, prin așternere de covor asfaltic și pavare</t>
    </r>
  </si>
  <si>
    <r>
      <rPr>
        <b/>
        <sz val="11"/>
        <rFont val="Calibri"/>
        <family val="2"/>
      </rPr>
      <t>Elaborare proiect tehnic + execuție lucrări</t>
    </r>
    <r>
      <rPr>
        <sz val="11"/>
        <rFont val="Calibri"/>
        <family val="2"/>
      </rPr>
      <t xml:space="preserve"> - Reabilitare și modernizare drum de interes local Izvorul Alb - pârtia de schi Rarău, de la km 2,00 la km 5,00</t>
    </r>
  </si>
  <si>
    <r>
      <rPr>
        <b/>
        <sz val="11"/>
        <rFont val="Calibri"/>
        <family val="2"/>
      </rPr>
      <t>Asistență tehnică (diriginte șantier)</t>
    </r>
    <r>
      <rPr>
        <sz val="11"/>
        <rFont val="Calibri"/>
        <family val="2"/>
      </rPr>
      <t xml:space="preserve"> - Reabilitarea și modernizarea corpului de școală din cadrul </t>
    </r>
    <r>
      <rPr>
        <b/>
        <sz val="11"/>
        <rFont val="Calibri"/>
        <family val="2"/>
      </rPr>
      <t>Liceului Tehnologic</t>
    </r>
  </si>
  <si>
    <r>
      <rPr>
        <b/>
        <sz val="11"/>
        <rFont val="Calibri"/>
        <family val="2"/>
      </rPr>
      <t>Asistență tehnică (diriginte șantier)</t>
    </r>
    <r>
      <rPr>
        <sz val="11"/>
        <rFont val="Calibri"/>
        <family val="2"/>
      </rPr>
      <t xml:space="preserve"> - Reabilitare și modernizare </t>
    </r>
    <r>
      <rPr>
        <b/>
        <sz val="11"/>
        <rFont val="Calibri"/>
        <family val="2"/>
      </rPr>
      <t>Școala gimnazială ”George Voevidca”</t>
    </r>
  </si>
  <si>
    <r>
      <rPr>
        <b/>
        <sz val="11"/>
        <rFont val="Calibri"/>
        <family val="2"/>
      </rPr>
      <t>Asistență tehnică (diriginte șantier)</t>
    </r>
    <r>
      <rPr>
        <sz val="11"/>
        <rFont val="Calibri"/>
        <family val="2"/>
      </rPr>
      <t xml:space="preserve"> - Reabilitare și modernizare sediu clădire principală </t>
    </r>
    <r>
      <rPr>
        <b/>
        <sz val="11"/>
        <rFont val="Calibri"/>
        <family val="2"/>
      </rPr>
      <t>Școala gimnazială ”Bogdan Vodă”</t>
    </r>
  </si>
  <si>
    <r>
      <rPr>
        <b/>
        <sz val="11"/>
        <rFont val="Calibri"/>
        <family val="2"/>
      </rPr>
      <t>Asistență tehnică (diriginte șantier)</t>
    </r>
    <r>
      <rPr>
        <sz val="11"/>
        <rFont val="Calibri"/>
        <family val="2"/>
      </rPr>
      <t xml:space="preserve"> - Reabilitare și modernizare sediu clădire principală </t>
    </r>
    <r>
      <rPr>
        <b/>
        <sz val="11"/>
        <rFont val="Calibri"/>
        <family val="2"/>
      </rPr>
      <t>Școala gimnazială ”Teodor Stefanelli”</t>
    </r>
  </si>
  <si>
    <t>Valoarea estimată a contractului/         acordului/cadru                     lei, fără TVA</t>
  </si>
  <si>
    <r>
      <rPr>
        <b/>
        <sz val="11"/>
        <rFont val="Calibri"/>
        <family val="2"/>
      </rPr>
      <t xml:space="preserve">ACORD CADRU 4 ani </t>
    </r>
    <r>
      <rPr>
        <sz val="11"/>
        <rFont val="Calibri"/>
        <family val="2"/>
      </rPr>
      <t xml:space="preserve">- </t>
    </r>
    <r>
      <rPr>
        <b/>
        <sz val="11"/>
        <rFont val="Calibri"/>
        <family val="2"/>
      </rPr>
      <t>Lucrări de întreținere drumuri:                                      LOTUL NR. 1 - Intreținere drumuri nemodernizate</t>
    </r>
    <r>
      <rPr>
        <sz val="11"/>
        <rFont val="Calibri"/>
        <family val="2"/>
      </rPr>
      <t xml:space="preserve"> cu agregate de carieră                                                   </t>
    </r>
    <r>
      <rPr>
        <b/>
        <sz val="11"/>
        <rFont val="Calibri"/>
        <family val="2"/>
      </rPr>
      <t xml:space="preserve">LOTUL NR. 2 - Intretinere drumuri modernizare </t>
    </r>
    <r>
      <rPr>
        <sz val="11"/>
        <rFont val="Calibri"/>
        <family val="2"/>
      </rPr>
      <t>prin plombare cu mixturi asfaltice</t>
    </r>
  </si>
  <si>
    <r>
      <rPr>
        <b/>
        <sz val="11"/>
        <rFont val="Calibri"/>
        <family val="2"/>
      </rPr>
      <t xml:space="preserve">ACORD CADRU - 3 ani        </t>
    </r>
    <r>
      <rPr>
        <sz val="11"/>
        <rFont val="Calibri"/>
        <family val="2"/>
      </rPr>
      <t xml:space="preserve">                       Amenajare și întreținere spații verzi, achiziție plante și pământ vegetal</t>
    </r>
  </si>
  <si>
    <r>
      <rPr>
        <b/>
        <sz val="11"/>
        <rFont val="Calibri"/>
        <family val="2"/>
      </rPr>
      <t>ACORD CADRU - 4 ani                              LOTUL NR. 1</t>
    </r>
    <r>
      <rPr>
        <sz val="11"/>
        <rFont val="Calibri"/>
        <family val="2"/>
      </rPr>
      <t xml:space="preserve"> - Întreținerea iluminatului public  (mentenanță + înlocuire consumabile)               </t>
    </r>
    <r>
      <rPr>
        <b/>
        <sz val="11"/>
        <rFont val="Calibri"/>
        <family val="2"/>
      </rPr>
      <t xml:space="preserve">                        LOTUL NR. 2</t>
    </r>
    <r>
      <rPr>
        <sz val="11"/>
        <rFont val="Calibri"/>
        <family val="2"/>
      </rPr>
      <t xml:space="preserve"> - Montare/demontare Iluminat ornamental pentru sărbătorile de iarnă                                                              </t>
    </r>
    <r>
      <rPr>
        <b/>
        <sz val="11"/>
        <rFont val="Calibri"/>
        <family val="2"/>
      </rPr>
      <t xml:space="preserve"> </t>
    </r>
  </si>
  <si>
    <t>31532000-4             50232100-1           51110000-6</t>
  </si>
  <si>
    <t>Anexă la Strategia anuală a achizițiilor publice nr. 9.117 din 02.04.2018</t>
  </si>
  <si>
    <t>Elaborare proiect tehnic + execuție lucrări  - Reabilitare, modernizare și dotare Colegiul Național ”Dragoș Vodă”</t>
  </si>
  <si>
    <t>45210000-2                    71200000-0</t>
  </si>
  <si>
    <t>45210000-2                    71200000-1</t>
  </si>
  <si>
    <t>Elaborare proiect tehnic + execuție lucrări  - Reabilitare, modernizare și extindere Colegiul Silvic ”Bucovina”</t>
  </si>
  <si>
    <t>Modificat poz. 10</t>
  </si>
  <si>
    <t>Anexă la Strategia anuală a achizițiilor publice nr. 12.599 din 10.05.2018</t>
  </si>
  <si>
    <r>
      <rPr>
        <b/>
        <sz val="11"/>
        <rFont val="Calibri"/>
        <family val="2"/>
      </rPr>
      <t xml:space="preserve">Acord-cadru 2 ani </t>
    </r>
    <r>
      <rPr>
        <sz val="11"/>
        <rFont val="Calibri"/>
        <family val="2"/>
      </rPr>
      <t xml:space="preserve">- </t>
    </r>
    <r>
      <rPr>
        <b/>
        <sz val="11"/>
        <rFont val="Calibri"/>
        <family val="2"/>
      </rPr>
      <t xml:space="preserve">prestări servicii exploatare material lemnos </t>
    </r>
  </si>
  <si>
    <r>
      <t xml:space="preserve">Elaborare PT, asistenta tehnică proiectant și execuție lucrări </t>
    </r>
    <r>
      <rPr>
        <b/>
        <sz val="11"/>
        <rFont val="Calibri"/>
        <family val="2"/>
      </rPr>
      <t xml:space="preserve">”Reabilitare, modernizare și extindere Colegiul Silvic ”Bucovina” </t>
    </r>
  </si>
  <si>
    <t>45210000-2              71200000-0</t>
  </si>
  <si>
    <t>PNDL</t>
  </si>
  <si>
    <r>
      <t xml:space="preserve">Elaborare PT, asistenta tehnică proiectant și execuție lucrări </t>
    </r>
    <r>
      <rPr>
        <b/>
        <sz val="11"/>
        <rFont val="Calibri"/>
        <family val="2"/>
      </rPr>
      <t xml:space="preserve">”Reabilitare, modernizare și dotare Colegiul Național ”Dragoș Vodă” </t>
    </r>
  </si>
  <si>
    <r>
      <t xml:space="preserve">Elaborare PT, asistenta tehnică proiectant și execuție lucrări </t>
    </r>
    <r>
      <rPr>
        <b/>
        <sz val="11"/>
        <rFont val="Calibri"/>
        <family val="2"/>
      </rPr>
      <t xml:space="preserve">”Reabilitare, modernizare și extindere Școala ”Theodor Darie” </t>
    </r>
  </si>
  <si>
    <r>
      <t xml:space="preserve">Diriginte de șantier </t>
    </r>
    <r>
      <rPr>
        <b/>
        <sz val="11"/>
        <rFont val="Calibri"/>
        <family val="2"/>
      </rPr>
      <t xml:space="preserve">”Reabilitare, modernizare și extindere Colegiul Silvic ”Bucovina” </t>
    </r>
  </si>
  <si>
    <r>
      <t xml:space="preserve">Diriginte de șantier </t>
    </r>
    <r>
      <rPr>
        <b/>
        <sz val="11"/>
        <rFont val="Calibri"/>
        <family val="2"/>
      </rPr>
      <t xml:space="preserve">”Reabilitare, modernizare și dotare Colegiul Național ”Dragoș Vodă” </t>
    </r>
  </si>
  <si>
    <r>
      <t xml:space="preserve">Diriginte de șantier </t>
    </r>
    <r>
      <rPr>
        <b/>
        <sz val="11"/>
        <rFont val="Calibri"/>
        <family val="2"/>
      </rPr>
      <t xml:space="preserve">”Reabilitare, modernizare și extindere Școala ”Theodor Darie” </t>
    </r>
  </si>
  <si>
    <t>Modificat poz. 6 -11</t>
  </si>
  <si>
    <t>Cod unic de identificare</t>
  </si>
  <si>
    <t>161.409 + 284.873 = 446.282</t>
  </si>
  <si>
    <t>Modificat poziția 13-16</t>
  </si>
  <si>
    <t>Anexă la Strategia anuală a achizițiilor publice nr. 19.832 din 31.07.2018</t>
  </si>
  <si>
    <t>Anexă la Strategia anuală a achizițiilor publice nr. 20.967 din 13.08.2018</t>
  </si>
  <si>
    <t>Modificat poziția 14</t>
  </si>
  <si>
    <t>161.409 + 303.257 = 446.282</t>
  </si>
  <si>
    <t>Modificat poziția 16</t>
  </si>
  <si>
    <t>Anexă la Strategia anuală a achizițiilor publice nr. 23.020 din 04.09.2018</t>
  </si>
  <si>
    <t>176.500 + 303.257 = 479.757</t>
  </si>
  <si>
    <t>176.500 + 733.509 = 910.009</t>
  </si>
  <si>
    <t>Modificat poziția 15,16</t>
  </si>
  <si>
    <t>Anexă la Strategia anuală a achizițiilor publice nr. 24.955 din 21.09.2018</t>
  </si>
  <si>
    <t>Anexă la Strategia anuală a achizițiilor publice nr. 26.937 din 10.10.2018</t>
  </si>
  <si>
    <t>Modificat poziția -</t>
  </si>
  <si>
    <t>Anexă la Strategia anuală a achizițiilor publice nr.  29.003 din 31.10.2018</t>
  </si>
  <si>
    <t>CAPITOLUL 61.02. ORDINE PUBLICĂ ȘI SIGURANȚA NAȚIONALĂ</t>
  </si>
  <si>
    <t xml:space="preserve">Subcapitol 61.02.03.04 - Poliția locală </t>
  </si>
  <si>
    <t>Autoturisme de teren (2 buc.)</t>
  </si>
  <si>
    <t>TOTAL CAPITOL 61.02.</t>
  </si>
  <si>
    <t>Modificat poziția - 1,14</t>
  </si>
  <si>
    <t>283.917 + 733.509 = 1.017.426</t>
  </si>
  <si>
    <t>Modificat poziția 14,17</t>
  </si>
  <si>
    <t>Anexă la Strategia anuală a achizițiilor publice nr.  32.008 din 28.11.2018</t>
  </si>
  <si>
    <t>PROGRAMUL ANUAL AL ACHIZIŢIILOR PUBLICE PENTRU ANUL 2019 - PROPUNERI</t>
  </si>
  <si>
    <t>Nr. 34.216 din 18.12.2018</t>
  </si>
  <si>
    <t>Parcometre</t>
  </si>
  <si>
    <t>38730000-1</t>
  </si>
  <si>
    <t>Prevederi bugetare         anul 2019</t>
  </si>
  <si>
    <t>contract subsecvent 2019</t>
  </si>
  <si>
    <t>Echipamente locuri de joaca copii</t>
  </si>
  <si>
    <t>37520000-9</t>
  </si>
  <si>
    <t>LOTUL NR. 1 - contract subsecvent (126.051 lei) LOTUL NR. 2 - contract subsecvent demontare instalatii 01.2019 (21.008 lei)   contract subsecvent montare instalatii 11.2019 (67.500 lei)</t>
  </si>
  <si>
    <t>LOTUL NR. 1 - contract subsecvent (126.225)                    LOTUL NR. 2 - contract subsecvent (1.497.049 lei)</t>
  </si>
  <si>
    <t>Container tip locuinta</t>
  </si>
  <si>
    <t>34221000-2</t>
  </si>
  <si>
    <t>Contracte subsecvente 2019</t>
  </si>
  <si>
    <t>Aprob,</t>
  </si>
  <si>
    <t>Primar,</t>
  </si>
  <si>
    <t>Mihăiță NEGURĂ</t>
  </si>
  <si>
    <r>
      <rPr>
        <b/>
        <sz val="14"/>
        <rFont val="Arial"/>
        <family val="2"/>
      </rPr>
      <t>NOTĂ</t>
    </r>
    <r>
      <rPr>
        <sz val="14"/>
        <rFont val="Arial"/>
        <family val="2"/>
      </rPr>
      <t>: Deoarece Programul anual al achizițiilor publice - propuneri anul 2019, nu a fost predat de către Compartimentul investiții,</t>
    </r>
  </si>
  <si>
    <t>acesta nu a fost cuprins în prezentul Program anual al achizițiilor publice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</si>
</sst>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  <numFmt numFmtId="181" formatCode="[$-418]dddd\,\ d\ mmmm\ yyyy"/>
    <numFmt numFmtId="182" formatCode="#,##0_ ;\-#,##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Calibri"/>
      <family val="2"/>
    </font>
    <font>
      <b/>
      <sz val="13"/>
      <name val="Verdana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0" borderId="2" applyNumberFormat="0" applyFill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7" borderId="3" applyNumberFormat="0" applyAlignment="0" applyProtection="0"/>
    <xf numFmtId="0" fontId="50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6" fillId="0" borderId="10" xfId="0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center" vertical="center"/>
    </xf>
    <xf numFmtId="3" fontId="36" fillId="0" borderId="11" xfId="0" applyNumberFormat="1" applyFont="1" applyFill="1" applyBorder="1" applyAlignment="1">
      <alignment horizontal="right" vertical="center"/>
    </xf>
    <xf numFmtId="0" fontId="36" fillId="0" borderId="12" xfId="0" applyFont="1" applyFill="1" applyBorder="1" applyAlignment="1">
      <alignment horizontal="center" vertical="center"/>
    </xf>
    <xf numFmtId="3" fontId="36" fillId="0" borderId="12" xfId="0" applyNumberFormat="1" applyFont="1" applyFill="1" applyBorder="1" applyAlignment="1">
      <alignment horizontal="right" vertical="center"/>
    </xf>
    <xf numFmtId="14" fontId="36" fillId="0" borderId="10" xfId="0" applyNumberFormat="1" applyFont="1" applyFill="1" applyBorder="1" applyAlignment="1">
      <alignment horizontal="center" vertical="center"/>
    </xf>
    <xf numFmtId="14" fontId="36" fillId="0" borderId="13" xfId="0" applyNumberFormat="1" applyFont="1" applyFill="1" applyBorder="1" applyAlignment="1">
      <alignment horizontal="center" vertical="center"/>
    </xf>
    <xf numFmtId="14" fontId="36" fillId="0" borderId="11" xfId="0" applyNumberFormat="1" applyFont="1" applyFill="1" applyBorder="1" applyAlignment="1">
      <alignment horizontal="center" vertical="center"/>
    </xf>
    <xf numFmtId="14" fontId="36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8" fillId="0" borderId="18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/>
    </xf>
    <xf numFmtId="14" fontId="13" fillId="0" borderId="14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14" fontId="38" fillId="0" borderId="14" xfId="0" applyNumberFormat="1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/>
    </xf>
    <xf numFmtId="3" fontId="40" fillId="0" borderId="14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6" fillId="0" borderId="24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182" fontId="36" fillId="0" borderId="10" xfId="0" applyNumberFormat="1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3" fontId="36" fillId="0" borderId="24" xfId="0" applyNumberFormat="1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center" vertical="center" wrapText="1"/>
    </xf>
    <xf numFmtId="14" fontId="36" fillId="0" borderId="24" xfId="0" applyNumberFormat="1" applyFont="1" applyFill="1" applyBorder="1" applyAlignment="1">
      <alignment horizontal="center" vertical="center"/>
    </xf>
    <xf numFmtId="14" fontId="13" fillId="0" borderId="24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/>
    </xf>
    <xf numFmtId="41" fontId="36" fillId="0" borderId="10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14" fontId="36" fillId="0" borderId="29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wrapText="1"/>
    </xf>
    <xf numFmtId="3" fontId="13" fillId="0" borderId="24" xfId="0" applyNumberFormat="1" applyFont="1" applyFill="1" applyBorder="1" applyAlignment="1">
      <alignment horizontal="center" vertical="center" wrapText="1"/>
    </xf>
    <xf numFmtId="14" fontId="36" fillId="0" borderId="3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38" fillId="34" borderId="22" xfId="0" applyFont="1" applyFill="1" applyBorder="1" applyAlignment="1">
      <alignment horizontal="center" vertical="center"/>
    </xf>
    <xf numFmtId="0" fontId="36" fillId="34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38" fillId="34" borderId="2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" fontId="13" fillId="0" borderId="19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/>
    </xf>
    <xf numFmtId="0" fontId="38" fillId="34" borderId="27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38" fillId="34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7" fillId="0" borderId="18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5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3" fontId="36" fillId="0" borderId="35" xfId="0" applyNumberFormat="1" applyFont="1" applyFill="1" applyBorder="1" applyAlignment="1">
      <alignment horizontal="right" vertical="center"/>
    </xf>
    <xf numFmtId="14" fontId="36" fillId="0" borderId="37" xfId="0" applyNumberFormat="1" applyFont="1" applyFill="1" applyBorder="1" applyAlignment="1">
      <alignment horizontal="center" vertical="center"/>
    </xf>
    <xf numFmtId="14" fontId="13" fillId="0" borderId="35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wrapText="1"/>
    </xf>
    <xf numFmtId="0" fontId="37" fillId="0" borderId="3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0" fillId="0" borderId="38" xfId="0" applyFont="1" applyFill="1" applyBorder="1" applyAlignment="1">
      <alignment horizontal="center" wrapText="1"/>
    </xf>
    <xf numFmtId="0" fontId="40" fillId="0" borderId="39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1" fillId="0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4" fontId="36" fillId="0" borderId="40" xfId="0" applyNumberFormat="1" applyFont="1" applyFill="1" applyBorder="1" applyAlignment="1">
      <alignment horizontal="center" vertical="center" wrapText="1"/>
    </xf>
    <xf numFmtId="14" fontId="36" fillId="0" borderId="41" xfId="0" applyNumberFormat="1" applyFont="1" applyFill="1" applyBorder="1" applyAlignment="1">
      <alignment horizontal="center" vertical="center" wrapText="1"/>
    </xf>
    <xf numFmtId="14" fontId="36" fillId="0" borderId="29" xfId="0" applyNumberFormat="1" applyFont="1" applyFill="1" applyBorder="1" applyAlignment="1">
      <alignment horizontal="center" vertical="center" wrapText="1"/>
    </xf>
    <xf numFmtId="14" fontId="36" fillId="0" borderId="42" xfId="0" applyNumberFormat="1" applyFont="1" applyFill="1" applyBorder="1" applyAlignment="1">
      <alignment horizontal="center" vertical="center" wrapText="1"/>
    </xf>
    <xf numFmtId="14" fontId="36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14" fontId="36" fillId="0" borderId="38" xfId="0" applyNumberFormat="1" applyFont="1" applyFill="1" applyBorder="1" applyAlignment="1">
      <alignment horizontal="center" vertical="center" wrapText="1"/>
    </xf>
    <xf numFmtId="14" fontId="36" fillId="0" borderId="39" xfId="0" applyNumberFormat="1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9">
      <selection activeCell="B28" sqref="B28"/>
    </sheetView>
  </sheetViews>
  <sheetFormatPr defaultColWidth="9.140625" defaultRowHeight="15"/>
  <cols>
    <col min="1" max="1" width="4.7109375" style="3" customWidth="1"/>
    <col min="2" max="2" width="33.421875" style="3" customWidth="1"/>
    <col min="3" max="3" width="13.140625" style="3" customWidth="1"/>
    <col min="4" max="4" width="15.57421875" style="3" customWidth="1"/>
    <col min="5" max="5" width="11.57421875" style="3" customWidth="1"/>
    <col min="6" max="6" width="9.57421875" style="3" customWidth="1"/>
    <col min="7" max="7" width="12.7109375" style="3" customWidth="1"/>
    <col min="8" max="8" width="13.57421875" style="3" customWidth="1"/>
    <col min="9" max="9" width="15.00390625" style="3" customWidth="1"/>
    <col min="10" max="10" width="13.8515625" style="3" customWidth="1"/>
    <col min="11" max="11" width="18.57421875" style="3" customWidth="1"/>
    <col min="12" max="16384" width="9.140625" style="3" customWidth="1"/>
  </cols>
  <sheetData>
    <row r="1" spans="1:11" s="2" customFormat="1" ht="15">
      <c r="A1" s="7" t="s">
        <v>12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s="2" customFormat="1" ht="15">
      <c r="A2" s="7" t="s">
        <v>13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pans="1:11" s="2" customFormat="1" ht="15">
      <c r="A3" s="7" t="s">
        <v>36</v>
      </c>
      <c r="B3" s="5"/>
      <c r="C3" s="5"/>
      <c r="D3" s="5"/>
      <c r="E3" s="5"/>
      <c r="F3" s="5"/>
      <c r="G3" s="5"/>
      <c r="H3" s="6"/>
      <c r="I3" s="6"/>
      <c r="J3" s="5"/>
      <c r="K3" s="5"/>
    </row>
    <row r="4" spans="1:11" s="2" customFormat="1" ht="15">
      <c r="A4" s="4"/>
      <c r="B4" s="5"/>
      <c r="C4" s="5"/>
      <c r="D4" s="5"/>
      <c r="E4" s="5"/>
      <c r="F4" s="5"/>
      <c r="G4" s="5"/>
      <c r="H4" s="6"/>
      <c r="I4" s="6"/>
      <c r="J4" s="5"/>
      <c r="K4" s="5"/>
    </row>
    <row r="5" spans="1:11" s="2" customFormat="1" ht="15">
      <c r="A5" s="4"/>
      <c r="B5" s="5"/>
      <c r="C5" s="5"/>
      <c r="D5" s="5"/>
      <c r="E5" s="5"/>
      <c r="F5" s="5"/>
      <c r="G5" s="6"/>
      <c r="H5" s="6"/>
      <c r="I5" s="6"/>
      <c r="J5" s="5"/>
      <c r="K5" s="5"/>
    </row>
    <row r="6" spans="1:11" s="2" customFormat="1" ht="1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18">
      <c r="A7" s="128" t="s">
        <v>26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5.75">
      <c r="A8" s="141" t="s">
        <v>27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10" ht="13.5" thickBot="1"/>
    <row r="11" spans="1:11" s="25" customFormat="1" ht="102.75" thickBot="1">
      <c r="A11" s="22" t="s">
        <v>1</v>
      </c>
      <c r="B11" s="23" t="s">
        <v>3</v>
      </c>
      <c r="C11" s="23" t="s">
        <v>2</v>
      </c>
      <c r="D11" s="23" t="s">
        <v>48</v>
      </c>
      <c r="E11" s="23" t="s">
        <v>39</v>
      </c>
      <c r="F11" s="23" t="s">
        <v>4</v>
      </c>
      <c r="G11" s="23" t="s">
        <v>5</v>
      </c>
      <c r="H11" s="23" t="s">
        <v>6</v>
      </c>
      <c r="I11" s="23" t="s">
        <v>7</v>
      </c>
      <c r="J11" s="23" t="s">
        <v>14</v>
      </c>
      <c r="K11" s="24" t="s">
        <v>8</v>
      </c>
    </row>
    <row r="12" spans="1:11" s="2" customFormat="1" ht="21" customHeight="1" thickBot="1">
      <c r="A12" s="129" t="s">
        <v>33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1"/>
    </row>
    <row r="13" spans="1:11" s="2" customFormat="1" ht="21" customHeight="1" thickBot="1">
      <c r="A13" s="82" t="s">
        <v>34</v>
      </c>
      <c r="B13" s="83"/>
      <c r="C13" s="84"/>
      <c r="D13" s="83"/>
      <c r="E13" s="83"/>
      <c r="F13" s="83"/>
      <c r="G13" s="83"/>
      <c r="H13" s="83"/>
      <c r="I13" s="83"/>
      <c r="J13" s="85"/>
      <c r="K13" s="86"/>
    </row>
    <row r="14" spans="1:11" ht="60.75" thickBot="1">
      <c r="A14" s="26">
        <v>1</v>
      </c>
      <c r="B14" s="90" t="s">
        <v>50</v>
      </c>
      <c r="C14" s="27" t="s">
        <v>35</v>
      </c>
      <c r="D14" s="28">
        <v>693000</v>
      </c>
      <c r="E14" s="28">
        <v>243698</v>
      </c>
      <c r="F14" s="29" t="s">
        <v>20</v>
      </c>
      <c r="G14" s="29" t="s">
        <v>16</v>
      </c>
      <c r="H14" s="30">
        <v>43160</v>
      </c>
      <c r="I14" s="30">
        <v>43220</v>
      </c>
      <c r="J14" s="31" t="s">
        <v>17</v>
      </c>
      <c r="K14" s="61" t="s">
        <v>40</v>
      </c>
    </row>
    <row r="15" spans="1:11" ht="16.5" thickBot="1">
      <c r="A15" s="26"/>
      <c r="B15" s="135" t="s">
        <v>21</v>
      </c>
      <c r="C15" s="136"/>
      <c r="D15" s="33">
        <f>SUM(D12:D14)</f>
        <v>693000</v>
      </c>
      <c r="E15" s="33">
        <f>SUM(E12:E14)</f>
        <v>243698</v>
      </c>
      <c r="F15" s="34"/>
      <c r="G15" s="35"/>
      <c r="H15" s="35"/>
      <c r="I15" s="36"/>
      <c r="J15" s="36"/>
      <c r="K15" s="37"/>
    </row>
    <row r="16" spans="1:11" s="2" customFormat="1" ht="21" customHeight="1" thickBot="1">
      <c r="A16" s="129" t="s">
        <v>15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1"/>
    </row>
    <row r="17" spans="1:11" s="2" customFormat="1" ht="60">
      <c r="A17" s="38">
        <v>2</v>
      </c>
      <c r="B17" s="18" t="s">
        <v>44</v>
      </c>
      <c r="C17" s="8" t="s">
        <v>24</v>
      </c>
      <c r="D17" s="9">
        <v>30336</v>
      </c>
      <c r="E17" s="9">
        <v>10112</v>
      </c>
      <c r="F17" s="56" t="s">
        <v>20</v>
      </c>
      <c r="G17" s="39" t="s">
        <v>16</v>
      </c>
      <c r="H17" s="14">
        <v>43040</v>
      </c>
      <c r="I17" s="15">
        <v>43159</v>
      </c>
      <c r="J17" s="40" t="s">
        <v>17</v>
      </c>
      <c r="K17" s="62" t="s">
        <v>40</v>
      </c>
    </row>
    <row r="18" spans="1:11" s="2" customFormat="1" ht="45">
      <c r="A18" s="41">
        <v>3</v>
      </c>
      <c r="B18" s="19" t="s">
        <v>45</v>
      </c>
      <c r="C18" s="10" t="s">
        <v>24</v>
      </c>
      <c r="D18" s="11">
        <v>43613</v>
      </c>
      <c r="E18" s="11">
        <v>14537</v>
      </c>
      <c r="F18" s="57" t="s">
        <v>20</v>
      </c>
      <c r="G18" s="42" t="s">
        <v>16</v>
      </c>
      <c r="H18" s="16">
        <v>43040</v>
      </c>
      <c r="I18" s="15">
        <v>43159</v>
      </c>
      <c r="J18" s="43" t="s">
        <v>17</v>
      </c>
      <c r="K18" s="63" t="s">
        <v>40</v>
      </c>
    </row>
    <row r="19" spans="1:11" s="2" customFormat="1" ht="60.75" thickBot="1">
      <c r="A19" s="44">
        <v>4</v>
      </c>
      <c r="B19" s="20" t="s">
        <v>46</v>
      </c>
      <c r="C19" s="12" t="s">
        <v>24</v>
      </c>
      <c r="D19" s="13">
        <v>41848</v>
      </c>
      <c r="E19" s="13">
        <v>13949</v>
      </c>
      <c r="F19" s="58" t="s">
        <v>20</v>
      </c>
      <c r="G19" s="45" t="s">
        <v>16</v>
      </c>
      <c r="H19" s="17">
        <v>43040</v>
      </c>
      <c r="I19" s="75">
        <v>43159</v>
      </c>
      <c r="J19" s="46" t="s">
        <v>17</v>
      </c>
      <c r="K19" s="76" t="s">
        <v>40</v>
      </c>
    </row>
    <row r="20" spans="1:11" s="2" customFormat="1" ht="60">
      <c r="A20" s="65">
        <v>6</v>
      </c>
      <c r="B20" s="78" t="s">
        <v>47</v>
      </c>
      <c r="C20" s="55" t="s">
        <v>24</v>
      </c>
      <c r="D20" s="67">
        <v>38823</v>
      </c>
      <c r="E20" s="67">
        <v>12941</v>
      </c>
      <c r="F20" s="79" t="s">
        <v>20</v>
      </c>
      <c r="G20" s="68" t="s">
        <v>16</v>
      </c>
      <c r="H20" s="69">
        <v>43040</v>
      </c>
      <c r="I20" s="80">
        <v>43159</v>
      </c>
      <c r="J20" s="70" t="s">
        <v>17</v>
      </c>
      <c r="K20" s="71" t="s">
        <v>40</v>
      </c>
    </row>
    <row r="21" spans="1:11" s="2" customFormat="1" ht="105.75" thickBot="1">
      <c r="A21" s="72">
        <v>7</v>
      </c>
      <c r="B21" s="81" t="s">
        <v>51</v>
      </c>
      <c r="C21" s="60" t="s">
        <v>52</v>
      </c>
      <c r="D21" s="73">
        <v>915969</v>
      </c>
      <c r="E21" s="73">
        <v>155400</v>
      </c>
      <c r="F21" s="74" t="s">
        <v>20</v>
      </c>
      <c r="G21" s="42" t="s">
        <v>16</v>
      </c>
      <c r="H21" s="14">
        <v>43160</v>
      </c>
      <c r="I21" s="14">
        <v>43220</v>
      </c>
      <c r="J21" s="40" t="s">
        <v>17</v>
      </c>
      <c r="K21" s="64" t="s">
        <v>40</v>
      </c>
    </row>
    <row r="22" spans="1:11" ht="16.5" thickBot="1">
      <c r="A22" s="26"/>
      <c r="B22" s="132" t="s">
        <v>18</v>
      </c>
      <c r="C22" s="133"/>
      <c r="D22" s="33">
        <f>SUM(D17:D21)</f>
        <v>1070589</v>
      </c>
      <c r="E22" s="33">
        <f>SUM(E17:E21)</f>
        <v>206939</v>
      </c>
      <c r="F22" s="34"/>
      <c r="G22" s="35"/>
      <c r="H22" s="35"/>
      <c r="I22" s="36"/>
      <c r="J22" s="36"/>
      <c r="K22" s="37"/>
    </row>
    <row r="23" spans="1:11" s="2" customFormat="1" ht="21" customHeight="1" thickBot="1">
      <c r="A23" s="129" t="s">
        <v>30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1"/>
    </row>
    <row r="24" spans="1:11" ht="30.75" thickBot="1">
      <c r="A24" s="26">
        <v>8</v>
      </c>
      <c r="B24" s="21" t="s">
        <v>31</v>
      </c>
      <c r="C24" s="87" t="s">
        <v>32</v>
      </c>
      <c r="D24" s="28">
        <v>761066</v>
      </c>
      <c r="E24" s="28">
        <v>366108</v>
      </c>
      <c r="F24" s="29" t="s">
        <v>20</v>
      </c>
      <c r="G24" s="29" t="s">
        <v>16</v>
      </c>
      <c r="H24" s="30">
        <v>43160</v>
      </c>
      <c r="I24" s="30">
        <v>43449</v>
      </c>
      <c r="J24" s="31" t="s">
        <v>17</v>
      </c>
      <c r="K24" s="32" t="s">
        <v>25</v>
      </c>
    </row>
    <row r="25" spans="1:11" ht="16.5" thickBot="1">
      <c r="A25" s="26"/>
      <c r="B25" s="135" t="s">
        <v>21</v>
      </c>
      <c r="C25" s="136"/>
      <c r="D25" s="33">
        <f>SUM(D23:D24)</f>
        <v>761066</v>
      </c>
      <c r="E25" s="33"/>
      <c r="F25" s="34"/>
      <c r="G25" s="35"/>
      <c r="H25" s="35"/>
      <c r="I25" s="36"/>
      <c r="J25" s="36"/>
      <c r="K25" s="37"/>
    </row>
    <row r="26" spans="1:11" s="2" customFormat="1" ht="21" customHeight="1" thickBot="1">
      <c r="A26" s="129" t="s">
        <v>19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11" ht="75">
      <c r="A27" s="65">
        <v>9</v>
      </c>
      <c r="B27" s="66" t="s">
        <v>42</v>
      </c>
      <c r="C27" s="88" t="s">
        <v>29</v>
      </c>
      <c r="D27" s="67">
        <v>3292437</v>
      </c>
      <c r="E27" s="67">
        <v>1097479</v>
      </c>
      <c r="F27" s="68" t="s">
        <v>20</v>
      </c>
      <c r="G27" s="68" t="s">
        <v>16</v>
      </c>
      <c r="H27" s="69">
        <v>43235</v>
      </c>
      <c r="I27" s="69">
        <v>43312</v>
      </c>
      <c r="J27" s="70" t="s">
        <v>17</v>
      </c>
      <c r="K27" s="71" t="s">
        <v>40</v>
      </c>
    </row>
    <row r="28" spans="1:11" ht="75.75" thickBot="1">
      <c r="A28" s="44">
        <v>10</v>
      </c>
      <c r="B28" s="20" t="s">
        <v>43</v>
      </c>
      <c r="C28" s="89" t="s">
        <v>28</v>
      </c>
      <c r="D28" s="13">
        <v>1092435</v>
      </c>
      <c r="E28" s="13">
        <v>1092435</v>
      </c>
      <c r="F28" s="45" t="s">
        <v>20</v>
      </c>
      <c r="G28" s="45" t="s">
        <v>16</v>
      </c>
      <c r="H28" s="17">
        <v>43185</v>
      </c>
      <c r="I28" s="17">
        <v>43251</v>
      </c>
      <c r="J28" s="46" t="s">
        <v>17</v>
      </c>
      <c r="K28" s="76" t="s">
        <v>40</v>
      </c>
    </row>
    <row r="29" spans="1:11" ht="120.75" thickBot="1">
      <c r="A29" s="72">
        <v>11</v>
      </c>
      <c r="B29" s="81" t="s">
        <v>49</v>
      </c>
      <c r="C29" s="60" t="s">
        <v>37</v>
      </c>
      <c r="D29" s="59">
        <v>1672510</v>
      </c>
      <c r="E29" s="59" t="s">
        <v>38</v>
      </c>
      <c r="F29" s="74" t="s">
        <v>20</v>
      </c>
      <c r="G29" s="45" t="s">
        <v>16</v>
      </c>
      <c r="H29" s="77">
        <v>43160</v>
      </c>
      <c r="I29" s="77">
        <v>43220</v>
      </c>
      <c r="J29" s="40" t="s">
        <v>17</v>
      </c>
      <c r="K29" s="64" t="s">
        <v>40</v>
      </c>
    </row>
    <row r="30" spans="1:11" ht="16.5" thickBot="1">
      <c r="A30" s="26"/>
      <c r="B30" s="135" t="s">
        <v>21</v>
      </c>
      <c r="C30" s="136"/>
      <c r="D30" s="33">
        <f>SUM(D27:D29)</f>
        <v>6057382</v>
      </c>
      <c r="E30" s="33">
        <f>E27+E28+379896</f>
        <v>2569810</v>
      </c>
      <c r="F30" s="34"/>
      <c r="G30" s="35"/>
      <c r="H30" s="35"/>
      <c r="I30" s="36"/>
      <c r="J30" s="36"/>
      <c r="K30" s="37"/>
    </row>
    <row r="31" spans="1:12" s="25" customFormat="1" ht="16.5" thickBot="1">
      <c r="A31" s="47"/>
      <c r="B31" s="139" t="s">
        <v>0</v>
      </c>
      <c r="C31" s="139"/>
      <c r="D31" s="48">
        <f>D15+D22+D25+D30</f>
        <v>8582037</v>
      </c>
      <c r="E31" s="48"/>
      <c r="F31" s="49"/>
      <c r="G31" s="49"/>
      <c r="H31" s="49"/>
      <c r="I31" s="49"/>
      <c r="J31" s="49"/>
      <c r="K31" s="50"/>
      <c r="L31" s="51"/>
    </row>
    <row r="39" spans="9:11" ht="15">
      <c r="I39" s="134"/>
      <c r="J39" s="134"/>
      <c r="K39" s="134"/>
    </row>
    <row r="40" spans="2:11" ht="18">
      <c r="B40" s="52" t="s">
        <v>9</v>
      </c>
      <c r="F40" s="140"/>
      <c r="G40" s="140"/>
      <c r="I40" s="134" t="s">
        <v>22</v>
      </c>
      <c r="J40" s="134"/>
      <c r="K40" s="134"/>
    </row>
    <row r="41" spans="2:11" s="53" customFormat="1" ht="18.75">
      <c r="B41" s="52" t="s">
        <v>11</v>
      </c>
      <c r="F41" s="137"/>
      <c r="G41" s="137"/>
      <c r="H41" s="1"/>
      <c r="I41" s="138"/>
      <c r="J41" s="138"/>
      <c r="K41" s="138"/>
    </row>
    <row r="42" spans="2:11" s="53" customFormat="1" ht="18">
      <c r="B42" s="52" t="s">
        <v>10</v>
      </c>
      <c r="F42" s="54"/>
      <c r="I42" s="134" t="s">
        <v>23</v>
      </c>
      <c r="J42" s="134"/>
      <c r="K42" s="134"/>
    </row>
    <row r="43" spans="2:11" s="53" customFormat="1" ht="18">
      <c r="B43" s="52"/>
      <c r="F43" s="54"/>
      <c r="I43" s="52"/>
      <c r="J43" s="52"/>
      <c r="K43" s="52"/>
    </row>
    <row r="44" spans="6:11" ht="18.75">
      <c r="F44" s="127"/>
      <c r="G44" s="127"/>
      <c r="I44" s="127"/>
      <c r="J44" s="127"/>
      <c r="K44" s="127"/>
    </row>
    <row r="45" spans="9:11" ht="15">
      <c r="I45" s="134" t="s">
        <v>41</v>
      </c>
      <c r="J45" s="134"/>
      <c r="K45" s="134"/>
    </row>
  </sheetData>
  <sheetProtection/>
  <mergeCells count="20">
    <mergeCell ref="B31:C31"/>
    <mergeCell ref="A26:K26"/>
    <mergeCell ref="I39:K39"/>
    <mergeCell ref="F40:G40"/>
    <mergeCell ref="I40:K40"/>
    <mergeCell ref="A8:K8"/>
    <mergeCell ref="A23:K23"/>
    <mergeCell ref="B25:C25"/>
    <mergeCell ref="A12:K12"/>
    <mergeCell ref="B30:C30"/>
    <mergeCell ref="F44:G44"/>
    <mergeCell ref="I44:K44"/>
    <mergeCell ref="A7:K7"/>
    <mergeCell ref="A16:K16"/>
    <mergeCell ref="B22:C22"/>
    <mergeCell ref="I45:K45"/>
    <mergeCell ref="B15:C15"/>
    <mergeCell ref="F41:G41"/>
    <mergeCell ref="I41:K41"/>
    <mergeCell ref="I42:K42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85" r:id="rId1"/>
  <rowBreaks count="2" manualBreakCount="2">
    <brk id="19" max="255" man="1"/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2" sqref="A12:K12"/>
    </sheetView>
  </sheetViews>
  <sheetFormatPr defaultColWidth="9.140625" defaultRowHeight="15"/>
  <cols>
    <col min="1" max="1" width="4.7109375" style="3" customWidth="1"/>
    <col min="2" max="2" width="33.421875" style="3" customWidth="1"/>
    <col min="3" max="3" width="13.140625" style="3" customWidth="1"/>
    <col min="4" max="4" width="15.57421875" style="3" customWidth="1"/>
    <col min="5" max="5" width="11.57421875" style="3" customWidth="1"/>
    <col min="6" max="6" width="9.57421875" style="3" customWidth="1"/>
    <col min="7" max="7" width="12.7109375" style="3" customWidth="1"/>
    <col min="8" max="8" width="13.57421875" style="3" customWidth="1"/>
    <col min="9" max="9" width="15.00390625" style="3" customWidth="1"/>
    <col min="10" max="10" width="13.8515625" style="3" customWidth="1"/>
    <col min="11" max="11" width="18.57421875" style="3" customWidth="1"/>
    <col min="12" max="16384" width="9.140625" style="3" customWidth="1"/>
  </cols>
  <sheetData>
    <row r="1" spans="1:11" s="2" customFormat="1" ht="15">
      <c r="A1" s="7" t="s">
        <v>12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s="2" customFormat="1" ht="15">
      <c r="A2" s="7" t="s">
        <v>13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pans="1:11" s="2" customFormat="1" ht="15">
      <c r="A3" s="110" t="s">
        <v>93</v>
      </c>
      <c r="B3" s="5"/>
      <c r="C3" s="5"/>
      <c r="D3" s="5"/>
      <c r="E3" s="5"/>
      <c r="F3" s="5"/>
      <c r="G3" s="5"/>
      <c r="H3" s="6"/>
      <c r="I3" s="6"/>
      <c r="J3" s="5"/>
      <c r="K3" s="5"/>
    </row>
    <row r="4" spans="1:11" s="2" customFormat="1" ht="15">
      <c r="A4" s="4"/>
      <c r="B4" s="5"/>
      <c r="C4" s="5"/>
      <c r="D4" s="5"/>
      <c r="E4" s="5"/>
      <c r="F4" s="5"/>
      <c r="G4" s="5"/>
      <c r="H4" s="6"/>
      <c r="I4" s="6"/>
      <c r="J4" s="5"/>
      <c r="K4" s="5"/>
    </row>
    <row r="5" spans="1:11" s="2" customFormat="1" ht="15">
      <c r="A5" s="4"/>
      <c r="B5" s="5"/>
      <c r="C5" s="5"/>
      <c r="D5" s="5"/>
      <c r="E5" s="5"/>
      <c r="F5" s="5"/>
      <c r="G5" s="6"/>
      <c r="H5" s="6"/>
      <c r="I5" s="6"/>
      <c r="J5" s="5"/>
      <c r="K5" s="5"/>
    </row>
    <row r="6" spans="1:11" s="2" customFormat="1" ht="1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18">
      <c r="A7" s="128" t="s">
        <v>26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5.75">
      <c r="A8" s="141" t="s">
        <v>27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10" ht="13.5" thickBot="1">
      <c r="B10" s="3" t="s">
        <v>92</v>
      </c>
    </row>
    <row r="11" spans="1:11" s="25" customFormat="1" ht="102.75" thickBot="1">
      <c r="A11" s="111" t="s">
        <v>1</v>
      </c>
      <c r="B11" s="112" t="s">
        <v>3</v>
      </c>
      <c r="C11" s="112" t="s">
        <v>2</v>
      </c>
      <c r="D11" s="112" t="s">
        <v>48</v>
      </c>
      <c r="E11" s="112" t="s">
        <v>39</v>
      </c>
      <c r="F11" s="112" t="s">
        <v>4</v>
      </c>
      <c r="G11" s="112" t="s">
        <v>5</v>
      </c>
      <c r="H11" s="112" t="s">
        <v>6</v>
      </c>
      <c r="I11" s="112" t="s">
        <v>7</v>
      </c>
      <c r="J11" s="112" t="s">
        <v>14</v>
      </c>
      <c r="K11" s="113" t="s">
        <v>70</v>
      </c>
    </row>
    <row r="12" spans="1:11" s="2" customFormat="1" ht="16.5" customHeight="1" thickBot="1">
      <c r="A12" s="145" t="s">
        <v>86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7"/>
    </row>
    <row r="13" spans="1:11" s="2" customFormat="1" ht="16.5" customHeight="1" thickBot="1">
      <c r="A13" s="97" t="s">
        <v>87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5"/>
    </row>
    <row r="14" spans="1:11" s="2" customFormat="1" ht="48" thickBot="1">
      <c r="A14" s="26">
        <v>1</v>
      </c>
      <c r="B14" s="116" t="s">
        <v>88</v>
      </c>
      <c r="C14" s="27" t="s">
        <v>35</v>
      </c>
      <c r="D14" s="28">
        <v>141596</v>
      </c>
      <c r="E14" s="28">
        <v>141596</v>
      </c>
      <c r="F14" s="29" t="s">
        <v>20</v>
      </c>
      <c r="G14" s="29" t="s">
        <v>16</v>
      </c>
      <c r="H14" s="30">
        <v>43405</v>
      </c>
      <c r="I14" s="30">
        <v>43449</v>
      </c>
      <c r="J14" s="31" t="s">
        <v>17</v>
      </c>
      <c r="K14" s="102">
        <v>484240020181</v>
      </c>
    </row>
    <row r="15" spans="1:11" s="25" customFormat="1" ht="16.5" thickBot="1">
      <c r="A15" s="26"/>
      <c r="B15" s="135" t="s">
        <v>89</v>
      </c>
      <c r="C15" s="136"/>
      <c r="D15" s="33">
        <f>SUM(D12:D14)</f>
        <v>141596</v>
      </c>
      <c r="E15" s="33">
        <f>SUM(E12:E14)</f>
        <v>141596</v>
      </c>
      <c r="F15" s="34"/>
      <c r="G15" s="35"/>
      <c r="H15" s="35"/>
      <c r="I15" s="36"/>
      <c r="J15" s="36"/>
      <c r="K15" s="37"/>
    </row>
    <row r="16" spans="1:11" s="2" customFormat="1" ht="21" customHeight="1" thickBot="1">
      <c r="A16" s="142" t="s">
        <v>33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4"/>
    </row>
    <row r="17" spans="1:11" s="2" customFormat="1" ht="21" customHeight="1" thickBot="1">
      <c r="A17" s="97" t="s">
        <v>34</v>
      </c>
      <c r="B17" s="98"/>
      <c r="C17" s="99"/>
      <c r="D17" s="98"/>
      <c r="E17" s="98"/>
      <c r="F17" s="98"/>
      <c r="G17" s="98"/>
      <c r="H17" s="98"/>
      <c r="I17" s="98"/>
      <c r="J17" s="100"/>
      <c r="K17" s="101"/>
    </row>
    <row r="18" spans="1:11" ht="60.75" thickBot="1">
      <c r="A18" s="26">
        <v>2</v>
      </c>
      <c r="B18" s="90" t="s">
        <v>50</v>
      </c>
      <c r="C18" s="27" t="s">
        <v>35</v>
      </c>
      <c r="D18" s="28">
        <v>693000</v>
      </c>
      <c r="E18" s="28">
        <v>243698</v>
      </c>
      <c r="F18" s="29" t="s">
        <v>20</v>
      </c>
      <c r="G18" s="29" t="s">
        <v>16</v>
      </c>
      <c r="H18" s="30">
        <v>43160</v>
      </c>
      <c r="I18" s="30">
        <v>43220</v>
      </c>
      <c r="J18" s="31" t="s">
        <v>17</v>
      </c>
      <c r="K18" s="102">
        <v>484240020182</v>
      </c>
    </row>
    <row r="19" spans="1:11" ht="16.5" thickBot="1">
      <c r="A19" s="26"/>
      <c r="B19" s="135" t="s">
        <v>21</v>
      </c>
      <c r="C19" s="136"/>
      <c r="D19" s="33">
        <f>SUM(D16:D18)</f>
        <v>693000</v>
      </c>
      <c r="E19" s="33">
        <f>SUM(E16:E18)</f>
        <v>243698</v>
      </c>
      <c r="F19" s="34"/>
      <c r="G19" s="35"/>
      <c r="H19" s="35"/>
      <c r="I19" s="36"/>
      <c r="J19" s="36"/>
      <c r="K19" s="37"/>
    </row>
    <row r="20" spans="1:11" s="2" customFormat="1" ht="21" customHeight="1" thickBot="1">
      <c r="A20" s="142" t="s">
        <v>15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4"/>
    </row>
    <row r="21" spans="1:11" s="2" customFormat="1" ht="60">
      <c r="A21" s="38">
        <v>3</v>
      </c>
      <c r="B21" s="18" t="s">
        <v>44</v>
      </c>
      <c r="C21" s="8" t="s">
        <v>24</v>
      </c>
      <c r="D21" s="9">
        <v>30336</v>
      </c>
      <c r="E21" s="9">
        <v>10112</v>
      </c>
      <c r="F21" s="56" t="s">
        <v>20</v>
      </c>
      <c r="G21" s="39" t="s">
        <v>16</v>
      </c>
      <c r="H21" s="14">
        <v>43040</v>
      </c>
      <c r="I21" s="15">
        <v>43159</v>
      </c>
      <c r="J21" s="40" t="s">
        <v>17</v>
      </c>
      <c r="K21" s="103">
        <v>484240020183</v>
      </c>
    </row>
    <row r="22" spans="1:11" s="2" customFormat="1" ht="45">
      <c r="A22" s="41">
        <v>4</v>
      </c>
      <c r="B22" s="19" t="s">
        <v>45</v>
      </c>
      <c r="C22" s="10" t="s">
        <v>24</v>
      </c>
      <c r="D22" s="11">
        <v>43613</v>
      </c>
      <c r="E22" s="11">
        <v>14537</v>
      </c>
      <c r="F22" s="57" t="s">
        <v>20</v>
      </c>
      <c r="G22" s="42" t="s">
        <v>16</v>
      </c>
      <c r="H22" s="16">
        <v>43040</v>
      </c>
      <c r="I22" s="15">
        <v>43159</v>
      </c>
      <c r="J22" s="43" t="s">
        <v>17</v>
      </c>
      <c r="K22" s="104">
        <v>484240020184</v>
      </c>
    </row>
    <row r="23" spans="1:11" s="2" customFormat="1" ht="60.75" thickBot="1">
      <c r="A23" s="44">
        <v>5</v>
      </c>
      <c r="B23" s="20" t="s">
        <v>46</v>
      </c>
      <c r="C23" s="12" t="s">
        <v>24</v>
      </c>
      <c r="D23" s="13">
        <v>41848</v>
      </c>
      <c r="E23" s="13">
        <v>13949</v>
      </c>
      <c r="F23" s="58" t="s">
        <v>20</v>
      </c>
      <c r="G23" s="45" t="s">
        <v>16</v>
      </c>
      <c r="H23" s="17">
        <v>43040</v>
      </c>
      <c r="I23" s="75">
        <v>43159</v>
      </c>
      <c r="J23" s="46" t="s">
        <v>17</v>
      </c>
      <c r="K23" s="105">
        <v>484240020185</v>
      </c>
    </row>
    <row r="24" spans="1:11" s="2" customFormat="1" ht="60">
      <c r="A24" s="65">
        <v>6</v>
      </c>
      <c r="B24" s="78" t="s">
        <v>47</v>
      </c>
      <c r="C24" s="55" t="s">
        <v>24</v>
      </c>
      <c r="D24" s="67">
        <v>38823</v>
      </c>
      <c r="E24" s="67">
        <v>12941</v>
      </c>
      <c r="F24" s="79" t="s">
        <v>20</v>
      </c>
      <c r="G24" s="68" t="s">
        <v>16</v>
      </c>
      <c r="H24" s="69">
        <v>43040</v>
      </c>
      <c r="I24" s="80">
        <v>43159</v>
      </c>
      <c r="J24" s="70" t="s">
        <v>17</v>
      </c>
      <c r="K24" s="103">
        <v>484240020186</v>
      </c>
    </row>
    <row r="25" spans="1:11" s="2" customFormat="1" ht="61.5" customHeight="1">
      <c r="A25" s="38">
        <v>7</v>
      </c>
      <c r="B25" s="18" t="s">
        <v>61</v>
      </c>
      <c r="C25" s="60" t="s">
        <v>62</v>
      </c>
      <c r="D25" s="9">
        <v>3961313</v>
      </c>
      <c r="E25" s="9">
        <v>123335</v>
      </c>
      <c r="F25" s="56" t="s">
        <v>63</v>
      </c>
      <c r="G25" s="39" t="s">
        <v>16</v>
      </c>
      <c r="H25" s="14">
        <v>43235</v>
      </c>
      <c r="I25" s="15">
        <v>43296</v>
      </c>
      <c r="J25" s="40" t="s">
        <v>17</v>
      </c>
      <c r="K25" s="104">
        <v>484240020187</v>
      </c>
    </row>
    <row r="26" spans="1:11" s="2" customFormat="1" ht="61.5" customHeight="1">
      <c r="A26" s="38">
        <v>8</v>
      </c>
      <c r="B26" s="18" t="s">
        <v>64</v>
      </c>
      <c r="C26" s="60" t="s">
        <v>62</v>
      </c>
      <c r="D26" s="9">
        <v>8016014</v>
      </c>
      <c r="E26" s="9">
        <v>262935</v>
      </c>
      <c r="F26" s="56" t="s">
        <v>63</v>
      </c>
      <c r="G26" s="39" t="s">
        <v>16</v>
      </c>
      <c r="H26" s="14">
        <v>43235</v>
      </c>
      <c r="I26" s="15">
        <v>43296</v>
      </c>
      <c r="J26" s="40" t="s">
        <v>17</v>
      </c>
      <c r="K26" s="104">
        <v>484240020188</v>
      </c>
    </row>
    <row r="27" spans="1:11" s="2" customFormat="1" ht="61.5" customHeight="1">
      <c r="A27" s="38">
        <v>9</v>
      </c>
      <c r="B27" s="18" t="s">
        <v>65</v>
      </c>
      <c r="C27" s="60" t="s">
        <v>62</v>
      </c>
      <c r="D27" s="9">
        <v>4374255</v>
      </c>
      <c r="E27" s="9">
        <v>166728</v>
      </c>
      <c r="F27" s="56" t="s">
        <v>63</v>
      </c>
      <c r="G27" s="39" t="s">
        <v>16</v>
      </c>
      <c r="H27" s="14">
        <v>43235</v>
      </c>
      <c r="I27" s="15">
        <v>43296</v>
      </c>
      <c r="J27" s="40" t="s">
        <v>17</v>
      </c>
      <c r="K27" s="104">
        <v>484240020189</v>
      </c>
    </row>
    <row r="28" spans="1:11" s="2" customFormat="1" ht="45">
      <c r="A28" s="38">
        <v>10</v>
      </c>
      <c r="B28" s="18" t="s">
        <v>66</v>
      </c>
      <c r="C28" s="10" t="s">
        <v>24</v>
      </c>
      <c r="D28" s="9">
        <v>35531</v>
      </c>
      <c r="E28" s="9">
        <v>2000</v>
      </c>
      <c r="F28" s="56" t="s">
        <v>20</v>
      </c>
      <c r="G28" s="39" t="s">
        <v>16</v>
      </c>
      <c r="H28" s="14">
        <v>43235</v>
      </c>
      <c r="I28" s="15">
        <v>43296</v>
      </c>
      <c r="J28" s="40" t="s">
        <v>17</v>
      </c>
      <c r="K28" s="104">
        <v>4842400201810</v>
      </c>
    </row>
    <row r="29" spans="1:11" s="2" customFormat="1" ht="45">
      <c r="A29" s="38">
        <v>11</v>
      </c>
      <c r="B29" s="18" t="s">
        <v>67</v>
      </c>
      <c r="C29" s="10" t="s">
        <v>24</v>
      </c>
      <c r="D29" s="9">
        <v>21922</v>
      </c>
      <c r="E29" s="9">
        <v>2000</v>
      </c>
      <c r="F29" s="56" t="s">
        <v>20</v>
      </c>
      <c r="G29" s="39" t="s">
        <v>16</v>
      </c>
      <c r="H29" s="14">
        <v>43235</v>
      </c>
      <c r="I29" s="15">
        <v>43296</v>
      </c>
      <c r="J29" s="40" t="s">
        <v>17</v>
      </c>
      <c r="K29" s="104">
        <v>4842400201811</v>
      </c>
    </row>
    <row r="30" spans="1:11" s="2" customFormat="1" ht="45">
      <c r="A30" s="38">
        <v>12</v>
      </c>
      <c r="B30" s="18" t="s">
        <v>68</v>
      </c>
      <c r="C30" s="10" t="s">
        <v>24</v>
      </c>
      <c r="D30" s="9">
        <v>36000</v>
      </c>
      <c r="E30" s="9">
        <v>2000</v>
      </c>
      <c r="F30" s="56" t="s">
        <v>20</v>
      </c>
      <c r="G30" s="39" t="s">
        <v>16</v>
      </c>
      <c r="H30" s="14">
        <v>43235</v>
      </c>
      <c r="I30" s="15">
        <v>43296</v>
      </c>
      <c r="J30" s="40" t="s">
        <v>17</v>
      </c>
      <c r="K30" s="104">
        <v>4842400201812</v>
      </c>
    </row>
    <row r="31" spans="1:11" s="2" customFormat="1" ht="105.75" thickBot="1">
      <c r="A31" s="38">
        <v>13</v>
      </c>
      <c r="B31" s="81" t="s">
        <v>51</v>
      </c>
      <c r="C31" s="60" t="s">
        <v>52</v>
      </c>
      <c r="D31" s="73">
        <v>915969</v>
      </c>
      <c r="E31" s="73">
        <v>134392</v>
      </c>
      <c r="F31" s="74" t="s">
        <v>20</v>
      </c>
      <c r="G31" s="42" t="s">
        <v>16</v>
      </c>
      <c r="H31" s="14">
        <v>43160</v>
      </c>
      <c r="I31" s="14">
        <v>43220</v>
      </c>
      <c r="J31" s="40" t="s">
        <v>17</v>
      </c>
      <c r="K31" s="104">
        <v>4842400201813</v>
      </c>
    </row>
    <row r="32" spans="1:11" s="2" customFormat="1" ht="60.75" hidden="1" thickBot="1">
      <c r="A32" s="72">
        <v>8</v>
      </c>
      <c r="B32" s="81" t="s">
        <v>54</v>
      </c>
      <c r="C32" s="60" t="s">
        <v>55</v>
      </c>
      <c r="D32" s="59">
        <v>0</v>
      </c>
      <c r="E32" s="73"/>
      <c r="F32" s="74" t="s">
        <v>20</v>
      </c>
      <c r="G32" s="42" t="s">
        <v>16</v>
      </c>
      <c r="H32" s="14">
        <v>43192</v>
      </c>
      <c r="I32" s="14">
        <v>43251</v>
      </c>
      <c r="J32" s="40" t="s">
        <v>17</v>
      </c>
      <c r="K32" s="64" t="s">
        <v>40</v>
      </c>
    </row>
    <row r="33" spans="1:11" s="2" customFormat="1" ht="45.75" hidden="1" thickBot="1">
      <c r="A33" s="72">
        <v>9</v>
      </c>
      <c r="B33" s="81" t="s">
        <v>57</v>
      </c>
      <c r="C33" s="60" t="s">
        <v>56</v>
      </c>
      <c r="D33" s="59">
        <v>0</v>
      </c>
      <c r="E33" s="73"/>
      <c r="F33" s="74" t="s">
        <v>20</v>
      </c>
      <c r="G33" s="42" t="s">
        <v>16</v>
      </c>
      <c r="H33" s="14">
        <v>43192</v>
      </c>
      <c r="I33" s="14">
        <v>43251</v>
      </c>
      <c r="J33" s="40" t="s">
        <v>17</v>
      </c>
      <c r="K33" s="64" t="s">
        <v>40</v>
      </c>
    </row>
    <row r="34" spans="1:11" ht="16.5" thickBot="1">
      <c r="A34" s="26"/>
      <c r="B34" s="132" t="s">
        <v>18</v>
      </c>
      <c r="C34" s="133"/>
      <c r="D34" s="33">
        <f>SUM(D21:D33)</f>
        <v>17515624</v>
      </c>
      <c r="E34" s="33">
        <f>SUM(E21:E31)</f>
        <v>744929</v>
      </c>
      <c r="F34" s="34"/>
      <c r="G34" s="35"/>
      <c r="H34" s="35"/>
      <c r="I34" s="36"/>
      <c r="J34" s="36"/>
      <c r="K34" s="37"/>
    </row>
    <row r="35" spans="1:11" s="2" customFormat="1" ht="21" customHeight="1" thickBot="1">
      <c r="A35" s="142" t="s">
        <v>30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4"/>
    </row>
    <row r="36" spans="1:11" ht="30.75" thickBot="1">
      <c r="A36" s="109">
        <v>14</v>
      </c>
      <c r="B36" s="21" t="s">
        <v>60</v>
      </c>
      <c r="C36" s="87" t="s">
        <v>32</v>
      </c>
      <c r="D36" s="28">
        <v>761066</v>
      </c>
      <c r="E36" s="28">
        <v>118453</v>
      </c>
      <c r="F36" s="29" t="s">
        <v>20</v>
      </c>
      <c r="G36" s="29" t="s">
        <v>16</v>
      </c>
      <c r="H36" s="30">
        <v>43160</v>
      </c>
      <c r="I36" s="30">
        <v>43449</v>
      </c>
      <c r="J36" s="31" t="s">
        <v>17</v>
      </c>
      <c r="K36" s="104">
        <v>4842400201814</v>
      </c>
    </row>
    <row r="37" spans="1:11" ht="16.5" thickBot="1">
      <c r="A37" s="26"/>
      <c r="B37" s="135" t="s">
        <v>21</v>
      </c>
      <c r="C37" s="136"/>
      <c r="D37" s="33">
        <f>SUM(D35:D36)</f>
        <v>761066</v>
      </c>
      <c r="E37" s="33"/>
      <c r="F37" s="34"/>
      <c r="G37" s="35"/>
      <c r="H37" s="35"/>
      <c r="I37" s="36"/>
      <c r="J37" s="36"/>
      <c r="K37" s="37"/>
    </row>
    <row r="38" spans="1:11" s="2" customFormat="1" ht="21" customHeight="1" thickBot="1">
      <c r="A38" s="142" t="s">
        <v>19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4"/>
    </row>
    <row r="39" spans="1:11" ht="75">
      <c r="A39" s="65">
        <v>15</v>
      </c>
      <c r="B39" s="66" t="s">
        <v>42</v>
      </c>
      <c r="C39" s="88" t="s">
        <v>29</v>
      </c>
      <c r="D39" s="67">
        <v>1975775</v>
      </c>
      <c r="E39" s="67">
        <v>1223529</v>
      </c>
      <c r="F39" s="68" t="s">
        <v>20</v>
      </c>
      <c r="G39" s="68" t="s">
        <v>16</v>
      </c>
      <c r="H39" s="69">
        <v>43344</v>
      </c>
      <c r="I39" s="69">
        <v>43799</v>
      </c>
      <c r="J39" s="70" t="s">
        <v>17</v>
      </c>
      <c r="K39" s="104">
        <v>4842400201815</v>
      </c>
    </row>
    <row r="40" spans="1:11" ht="75">
      <c r="A40" s="41">
        <v>16</v>
      </c>
      <c r="B40" s="19" t="s">
        <v>43</v>
      </c>
      <c r="C40" s="96" t="s">
        <v>28</v>
      </c>
      <c r="D40" s="11">
        <v>1318420</v>
      </c>
      <c r="E40" s="11">
        <v>1318420</v>
      </c>
      <c r="F40" s="42" t="s">
        <v>20</v>
      </c>
      <c r="G40" s="42" t="s">
        <v>16</v>
      </c>
      <c r="H40" s="16">
        <v>43185</v>
      </c>
      <c r="I40" s="16">
        <v>43434</v>
      </c>
      <c r="J40" s="43" t="s">
        <v>17</v>
      </c>
      <c r="K40" s="104">
        <v>4842400201816</v>
      </c>
    </row>
    <row r="41" spans="1:11" ht="120.75" thickBot="1">
      <c r="A41" s="108">
        <v>17</v>
      </c>
      <c r="B41" s="81" t="s">
        <v>49</v>
      </c>
      <c r="C41" s="60" t="s">
        <v>37</v>
      </c>
      <c r="D41" s="59">
        <v>1672510</v>
      </c>
      <c r="E41" s="59" t="s">
        <v>91</v>
      </c>
      <c r="F41" s="74" t="s">
        <v>20</v>
      </c>
      <c r="G41" s="95" t="s">
        <v>16</v>
      </c>
      <c r="H41" s="77">
        <v>43160</v>
      </c>
      <c r="I41" s="77">
        <v>43220</v>
      </c>
      <c r="J41" s="40" t="s">
        <v>17</v>
      </c>
      <c r="K41" s="104">
        <v>4842400201817</v>
      </c>
    </row>
    <row r="42" spans="1:11" ht="16.5" thickBot="1">
      <c r="A42" s="26"/>
      <c r="B42" s="135" t="s">
        <v>21</v>
      </c>
      <c r="C42" s="136"/>
      <c r="D42" s="33">
        <f>SUM(D39:D41)</f>
        <v>4966705</v>
      </c>
      <c r="E42" s="33">
        <f>E39+E40+910009</f>
        <v>3451958</v>
      </c>
      <c r="F42" s="34"/>
      <c r="G42" s="35"/>
      <c r="H42" s="35"/>
      <c r="I42" s="36"/>
      <c r="J42" s="36"/>
      <c r="K42" s="37"/>
    </row>
    <row r="43" spans="1:12" s="25" customFormat="1" ht="16.5" thickBot="1">
      <c r="A43" s="47"/>
      <c r="B43" s="139" t="s">
        <v>0</v>
      </c>
      <c r="C43" s="139"/>
      <c r="D43" s="48">
        <f>D15+D19+D34+D37+D42</f>
        <v>24077991</v>
      </c>
      <c r="E43" s="48"/>
      <c r="F43" s="49"/>
      <c r="G43" s="49"/>
      <c r="H43" s="49"/>
      <c r="I43" s="49"/>
      <c r="J43" s="49"/>
      <c r="K43" s="50"/>
      <c r="L43" s="51"/>
    </row>
    <row r="47" spans="9:11" ht="15">
      <c r="I47" s="134"/>
      <c r="J47" s="134"/>
      <c r="K47" s="134"/>
    </row>
    <row r="48" spans="2:11" ht="18">
      <c r="B48" s="52" t="s">
        <v>9</v>
      </c>
      <c r="F48" s="140"/>
      <c r="G48" s="140"/>
      <c r="I48" s="134" t="s">
        <v>22</v>
      </c>
      <c r="J48" s="134"/>
      <c r="K48" s="134"/>
    </row>
    <row r="49" spans="2:11" s="53" customFormat="1" ht="18.75">
      <c r="B49" s="52" t="s">
        <v>11</v>
      </c>
      <c r="F49" s="137"/>
      <c r="G49" s="137"/>
      <c r="H49" s="1"/>
      <c r="I49" s="138"/>
      <c r="J49" s="138"/>
      <c r="K49" s="138"/>
    </row>
    <row r="50" spans="2:11" s="53" customFormat="1" ht="18">
      <c r="B50" s="52" t="s">
        <v>10</v>
      </c>
      <c r="F50" s="54"/>
      <c r="I50" s="134" t="s">
        <v>23</v>
      </c>
      <c r="J50" s="134"/>
      <c r="K50" s="134"/>
    </row>
    <row r="51" spans="2:11" s="53" customFormat="1" ht="18">
      <c r="B51" s="52"/>
      <c r="F51" s="54"/>
      <c r="I51" s="52"/>
      <c r="J51" s="52"/>
      <c r="K51" s="52"/>
    </row>
    <row r="52" spans="6:11" ht="18.75">
      <c r="F52" s="127"/>
      <c r="G52" s="127"/>
      <c r="I52" s="127"/>
      <c r="J52" s="127"/>
      <c r="K52" s="127"/>
    </row>
    <row r="53" spans="9:11" ht="15">
      <c r="I53" s="134" t="s">
        <v>41</v>
      </c>
      <c r="J53" s="134"/>
      <c r="K53" s="134"/>
    </row>
  </sheetData>
  <sheetProtection/>
  <mergeCells count="22">
    <mergeCell ref="I50:K50"/>
    <mergeCell ref="F52:G52"/>
    <mergeCell ref="I52:K52"/>
    <mergeCell ref="I53:K53"/>
    <mergeCell ref="B43:C43"/>
    <mergeCell ref="I47:K47"/>
    <mergeCell ref="F48:G48"/>
    <mergeCell ref="I48:K48"/>
    <mergeCell ref="F49:G49"/>
    <mergeCell ref="I49:K49"/>
    <mergeCell ref="A20:K20"/>
    <mergeCell ref="B34:C34"/>
    <mergeCell ref="A35:K35"/>
    <mergeCell ref="B37:C37"/>
    <mergeCell ref="A38:K38"/>
    <mergeCell ref="B42:C42"/>
    <mergeCell ref="A7:K7"/>
    <mergeCell ref="A8:K8"/>
    <mergeCell ref="A12:K12"/>
    <mergeCell ref="B15:C15"/>
    <mergeCell ref="A16:K16"/>
    <mergeCell ref="B19:C19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85" r:id="rId1"/>
  <rowBreaks count="2" manualBreakCount="2">
    <brk id="23" max="255" man="1"/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35">
      <selection activeCell="C13" sqref="C13"/>
    </sheetView>
  </sheetViews>
  <sheetFormatPr defaultColWidth="9.140625" defaultRowHeight="15"/>
  <cols>
    <col min="1" max="1" width="4.7109375" style="3" customWidth="1"/>
    <col min="2" max="2" width="33.421875" style="3" customWidth="1"/>
    <col min="3" max="3" width="13.140625" style="3" customWidth="1"/>
    <col min="4" max="4" width="15.57421875" style="3" customWidth="1"/>
    <col min="5" max="5" width="11.57421875" style="3" customWidth="1"/>
    <col min="6" max="6" width="9.57421875" style="3" customWidth="1"/>
    <col min="7" max="7" width="12.7109375" style="3" customWidth="1"/>
    <col min="8" max="8" width="13.57421875" style="3" customWidth="1"/>
    <col min="9" max="9" width="15.00390625" style="3" customWidth="1"/>
    <col min="10" max="10" width="13.8515625" style="3" customWidth="1"/>
    <col min="11" max="11" width="18.57421875" style="3" customWidth="1"/>
    <col min="12" max="16384" width="9.140625" style="3" customWidth="1"/>
  </cols>
  <sheetData>
    <row r="1" spans="1:11" s="2" customFormat="1" ht="15">
      <c r="A1" s="7" t="s">
        <v>12</v>
      </c>
      <c r="B1" s="5"/>
      <c r="C1" s="5"/>
      <c r="D1" s="5"/>
      <c r="E1" s="5"/>
      <c r="F1" s="5"/>
      <c r="G1" s="5"/>
      <c r="H1" s="6"/>
      <c r="I1" s="5"/>
      <c r="J1" s="160" t="s">
        <v>107</v>
      </c>
      <c r="K1" s="160"/>
    </row>
    <row r="2" spans="1:11" s="2" customFormat="1" ht="15">
      <c r="A2" s="7" t="s">
        <v>13</v>
      </c>
      <c r="B2" s="5"/>
      <c r="C2" s="5"/>
      <c r="D2" s="5"/>
      <c r="E2" s="5"/>
      <c r="F2" s="5"/>
      <c r="G2" s="5"/>
      <c r="H2" s="6"/>
      <c r="I2" s="5"/>
      <c r="J2" s="160" t="s">
        <v>108</v>
      </c>
      <c r="K2" s="160"/>
    </row>
    <row r="3" spans="1:11" s="2" customFormat="1" ht="15.75">
      <c r="A3" s="117" t="s">
        <v>95</v>
      </c>
      <c r="B3" s="5"/>
      <c r="C3" s="5"/>
      <c r="D3" s="5"/>
      <c r="E3" s="5"/>
      <c r="F3" s="5"/>
      <c r="G3" s="5"/>
      <c r="H3" s="6"/>
      <c r="I3" s="6"/>
      <c r="J3" s="160" t="s">
        <v>109</v>
      </c>
      <c r="K3" s="160"/>
    </row>
    <row r="4" spans="1:11" s="2" customFormat="1" ht="15">
      <c r="A4" s="4"/>
      <c r="B4" s="5"/>
      <c r="C4" s="5"/>
      <c r="D4" s="5"/>
      <c r="E4" s="5"/>
      <c r="F4" s="5"/>
      <c r="G4" s="5"/>
      <c r="H4" s="6"/>
      <c r="I4" s="6"/>
      <c r="J4" s="5"/>
      <c r="K4" s="5"/>
    </row>
    <row r="5" spans="1:11" s="2" customFormat="1" ht="15">
      <c r="A5" s="4"/>
      <c r="B5" s="5"/>
      <c r="C5" s="5"/>
      <c r="D5" s="5"/>
      <c r="E5" s="5"/>
      <c r="F5" s="5"/>
      <c r="G5" s="5"/>
      <c r="H5" s="6"/>
      <c r="I5" s="6"/>
      <c r="J5" s="5"/>
      <c r="K5" s="5"/>
    </row>
    <row r="6" spans="1:11" s="2" customFormat="1" ht="15">
      <c r="A6" s="4"/>
      <c r="B6" s="5"/>
      <c r="C6" s="5"/>
      <c r="D6" s="5"/>
      <c r="E6" s="5"/>
      <c r="F6" s="5"/>
      <c r="G6" s="6"/>
      <c r="H6" s="6"/>
      <c r="I6" s="6"/>
      <c r="J6" s="5"/>
      <c r="K6" s="5"/>
    </row>
    <row r="7" spans="1:11" s="2" customFormat="1" ht="15">
      <c r="A7" s="5"/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s="2" customFormat="1" ht="18">
      <c r="A8" s="128" t="s">
        <v>94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5.75">
      <c r="A9" s="141" t="s">
        <v>27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15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s="2" customFormat="1" ht="18">
      <c r="A11" s="157" t="s">
        <v>110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s="2" customFormat="1" ht="18.75" thickBot="1">
      <c r="A12" s="158" t="s">
        <v>111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s="2" customFormat="1" ht="18.75" thickBo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</row>
    <row r="14" spans="1:11" s="25" customFormat="1" ht="102.75" thickBot="1">
      <c r="A14" s="111" t="s">
        <v>1</v>
      </c>
      <c r="B14" s="112" t="s">
        <v>3</v>
      </c>
      <c r="C14" s="112" t="s">
        <v>2</v>
      </c>
      <c r="D14" s="112" t="s">
        <v>48</v>
      </c>
      <c r="E14" s="112" t="s">
        <v>98</v>
      </c>
      <c r="F14" s="112" t="s">
        <v>4</v>
      </c>
      <c r="G14" s="112" t="s">
        <v>5</v>
      </c>
      <c r="H14" s="112" t="s">
        <v>6</v>
      </c>
      <c r="I14" s="112" t="s">
        <v>7</v>
      </c>
      <c r="J14" s="112" t="s">
        <v>14</v>
      </c>
      <c r="K14" s="113" t="s">
        <v>70</v>
      </c>
    </row>
    <row r="15" spans="1:11" s="2" customFormat="1" ht="21" customHeight="1" thickBot="1">
      <c r="A15" s="142" t="s">
        <v>33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4"/>
    </row>
    <row r="16" spans="1:11" s="2" customFormat="1" ht="21" customHeight="1" thickBot="1">
      <c r="A16" s="97" t="s">
        <v>34</v>
      </c>
      <c r="B16" s="98"/>
      <c r="C16" s="99"/>
      <c r="D16" s="98"/>
      <c r="E16" s="98"/>
      <c r="F16" s="98"/>
      <c r="G16" s="98"/>
      <c r="H16" s="98"/>
      <c r="I16" s="98"/>
      <c r="J16" s="100"/>
      <c r="K16" s="101"/>
    </row>
    <row r="17" spans="1:11" ht="60">
      <c r="A17" s="65">
        <v>1</v>
      </c>
      <c r="B17" s="123" t="s">
        <v>50</v>
      </c>
      <c r="C17" s="124" t="s">
        <v>35</v>
      </c>
      <c r="D17" s="67">
        <v>693000</v>
      </c>
      <c r="E17" s="67">
        <v>210000</v>
      </c>
      <c r="F17" s="125" t="s">
        <v>20</v>
      </c>
      <c r="G17" s="125" t="s">
        <v>16</v>
      </c>
      <c r="H17" s="152" t="s">
        <v>99</v>
      </c>
      <c r="I17" s="152"/>
      <c r="J17" s="70" t="s">
        <v>17</v>
      </c>
      <c r="K17" s="103"/>
    </row>
    <row r="18" spans="1:11" ht="30.75" thickBot="1">
      <c r="A18" s="156">
        <v>2</v>
      </c>
      <c r="B18" s="119" t="s">
        <v>100</v>
      </c>
      <c r="C18" s="96" t="s">
        <v>101</v>
      </c>
      <c r="D18" s="120">
        <v>168067</v>
      </c>
      <c r="E18" s="120">
        <v>168067</v>
      </c>
      <c r="F18" s="45" t="s">
        <v>20</v>
      </c>
      <c r="G18" s="45" t="s">
        <v>16</v>
      </c>
      <c r="H18" s="17">
        <v>43556</v>
      </c>
      <c r="I18" s="121">
        <v>43616</v>
      </c>
      <c r="J18" s="122" t="s">
        <v>17</v>
      </c>
      <c r="K18" s="105">
        <v>484240020191</v>
      </c>
    </row>
    <row r="19" spans="1:11" ht="16.5" thickBot="1">
      <c r="A19" s="26"/>
      <c r="B19" s="135" t="s">
        <v>21</v>
      </c>
      <c r="C19" s="136"/>
      <c r="D19" s="33">
        <f>SUM(D15:D17)</f>
        <v>693000</v>
      </c>
      <c r="E19" s="33">
        <f>SUM(E15:E17)</f>
        <v>210000</v>
      </c>
      <c r="F19" s="34"/>
      <c r="G19" s="35"/>
      <c r="H19" s="35"/>
      <c r="I19" s="36"/>
      <c r="J19" s="36"/>
      <c r="K19" s="37"/>
    </row>
    <row r="20" spans="1:11" s="2" customFormat="1" ht="21" customHeight="1" thickBot="1">
      <c r="A20" s="142" t="s">
        <v>15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4"/>
    </row>
    <row r="21" spans="1:11" s="2" customFormat="1" ht="30">
      <c r="A21" s="38">
        <v>3</v>
      </c>
      <c r="B21" s="118" t="s">
        <v>96</v>
      </c>
      <c r="C21" s="96" t="s">
        <v>97</v>
      </c>
      <c r="D21" s="9">
        <v>162000</v>
      </c>
      <c r="E21" s="9">
        <v>162000</v>
      </c>
      <c r="F21" s="56" t="s">
        <v>20</v>
      </c>
      <c r="G21" s="39" t="s">
        <v>16</v>
      </c>
      <c r="H21" s="14">
        <v>43539</v>
      </c>
      <c r="I21" s="15">
        <v>43646</v>
      </c>
      <c r="J21" s="40" t="s">
        <v>17</v>
      </c>
      <c r="K21" s="103">
        <v>484240020182</v>
      </c>
    </row>
    <row r="22" spans="1:11" s="2" customFormat="1" ht="30.75" thickBot="1">
      <c r="A22" s="41">
        <v>4</v>
      </c>
      <c r="B22" s="153" t="s">
        <v>104</v>
      </c>
      <c r="C22" s="10" t="s">
        <v>105</v>
      </c>
      <c r="D22" s="11">
        <v>235000</v>
      </c>
      <c r="E22" s="11">
        <v>235000</v>
      </c>
      <c r="F22" s="57" t="s">
        <v>20</v>
      </c>
      <c r="G22" s="42" t="s">
        <v>16</v>
      </c>
      <c r="H22" s="16">
        <v>43556</v>
      </c>
      <c r="I22" s="15">
        <v>43678</v>
      </c>
      <c r="J22" s="43" t="s">
        <v>17</v>
      </c>
      <c r="K22" s="105">
        <v>484240020193</v>
      </c>
    </row>
    <row r="23" spans="1:11" s="2" customFormat="1" ht="112.5" customHeight="1" thickBot="1">
      <c r="A23" s="38">
        <v>5</v>
      </c>
      <c r="B23" s="81" t="s">
        <v>51</v>
      </c>
      <c r="C23" s="60" t="s">
        <v>52</v>
      </c>
      <c r="D23" s="73">
        <v>915969</v>
      </c>
      <c r="E23" s="73">
        <v>214559</v>
      </c>
      <c r="F23" s="74" t="s">
        <v>20</v>
      </c>
      <c r="G23" s="42" t="s">
        <v>16</v>
      </c>
      <c r="H23" s="148" t="s">
        <v>102</v>
      </c>
      <c r="I23" s="149"/>
      <c r="J23" s="40" t="s">
        <v>17</v>
      </c>
      <c r="K23" s="104"/>
    </row>
    <row r="24" spans="1:11" s="2" customFormat="1" ht="60.75" hidden="1" thickBot="1">
      <c r="A24" s="72">
        <v>8</v>
      </c>
      <c r="B24" s="81" t="s">
        <v>54</v>
      </c>
      <c r="C24" s="60" t="s">
        <v>55</v>
      </c>
      <c r="D24" s="59">
        <v>0</v>
      </c>
      <c r="E24" s="73"/>
      <c r="F24" s="74" t="s">
        <v>20</v>
      </c>
      <c r="G24" s="42" t="s">
        <v>16</v>
      </c>
      <c r="H24" s="14">
        <v>43192</v>
      </c>
      <c r="I24" s="14">
        <v>43251</v>
      </c>
      <c r="J24" s="40" t="s">
        <v>17</v>
      </c>
      <c r="K24" s="64" t="s">
        <v>40</v>
      </c>
    </row>
    <row r="25" spans="1:11" s="2" customFormat="1" ht="45.75" hidden="1" thickBot="1">
      <c r="A25" s="72">
        <v>9</v>
      </c>
      <c r="B25" s="81" t="s">
        <v>57</v>
      </c>
      <c r="C25" s="60" t="s">
        <v>56</v>
      </c>
      <c r="D25" s="59">
        <v>0</v>
      </c>
      <c r="E25" s="73"/>
      <c r="F25" s="74" t="s">
        <v>20</v>
      </c>
      <c r="G25" s="42" t="s">
        <v>16</v>
      </c>
      <c r="H25" s="14">
        <v>43192</v>
      </c>
      <c r="I25" s="14">
        <v>43251</v>
      </c>
      <c r="J25" s="40" t="s">
        <v>17</v>
      </c>
      <c r="K25" s="64" t="s">
        <v>40</v>
      </c>
    </row>
    <row r="26" spans="1:11" ht="16.5" thickBot="1">
      <c r="A26" s="26"/>
      <c r="B26" s="132" t="s">
        <v>18</v>
      </c>
      <c r="C26" s="133"/>
      <c r="D26" s="33">
        <f>SUM(D21:D25)</f>
        <v>1312969</v>
      </c>
      <c r="E26" s="33">
        <f>SUM(E21:E23)</f>
        <v>611559</v>
      </c>
      <c r="F26" s="34"/>
      <c r="G26" s="35"/>
      <c r="H26" s="35"/>
      <c r="I26" s="36"/>
      <c r="J26" s="36"/>
      <c r="K26" s="37"/>
    </row>
    <row r="27" spans="1:11" s="2" customFormat="1" ht="21" customHeight="1" thickBot="1">
      <c r="A27" s="142" t="s">
        <v>30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4"/>
    </row>
    <row r="28" spans="1:11" ht="48" customHeight="1" thickBot="1">
      <c r="A28" s="26">
        <v>6</v>
      </c>
      <c r="B28" s="21" t="s">
        <v>60</v>
      </c>
      <c r="C28" s="87" t="s">
        <v>32</v>
      </c>
      <c r="D28" s="28">
        <v>761066</v>
      </c>
      <c r="E28" s="28">
        <v>642613</v>
      </c>
      <c r="F28" s="29" t="s">
        <v>20</v>
      </c>
      <c r="G28" s="29" t="s">
        <v>16</v>
      </c>
      <c r="H28" s="154" t="s">
        <v>106</v>
      </c>
      <c r="I28" s="155"/>
      <c r="J28" s="31" t="s">
        <v>17</v>
      </c>
      <c r="K28" s="104"/>
    </row>
    <row r="29" spans="1:11" ht="16.5" thickBot="1">
      <c r="A29" s="26"/>
      <c r="B29" s="135" t="s">
        <v>21</v>
      </c>
      <c r="C29" s="136"/>
      <c r="D29" s="33">
        <f>SUM(D27:D28)</f>
        <v>761066</v>
      </c>
      <c r="E29" s="33"/>
      <c r="F29" s="34"/>
      <c r="G29" s="35"/>
      <c r="H29" s="35"/>
      <c r="I29" s="36"/>
      <c r="J29" s="36"/>
      <c r="K29" s="37"/>
    </row>
    <row r="30" spans="1:11" s="2" customFormat="1" ht="21" customHeight="1" thickBot="1">
      <c r="A30" s="142" t="s">
        <v>19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4"/>
    </row>
    <row r="31" spans="1:11" ht="120.75" thickBot="1">
      <c r="A31" s="93">
        <v>7</v>
      </c>
      <c r="B31" s="81" t="s">
        <v>49</v>
      </c>
      <c r="C31" s="60" t="s">
        <v>37</v>
      </c>
      <c r="D31" s="59">
        <v>1672510</v>
      </c>
      <c r="E31" s="59">
        <v>1623274</v>
      </c>
      <c r="F31" s="74" t="s">
        <v>20</v>
      </c>
      <c r="G31" s="95" t="s">
        <v>16</v>
      </c>
      <c r="H31" s="150" t="s">
        <v>103</v>
      </c>
      <c r="I31" s="151"/>
      <c r="J31" s="40" t="s">
        <v>17</v>
      </c>
      <c r="K31" s="104"/>
    </row>
    <row r="32" spans="1:11" ht="16.5" thickBot="1">
      <c r="A32" s="26"/>
      <c r="B32" s="135" t="s">
        <v>21</v>
      </c>
      <c r="C32" s="136"/>
      <c r="D32" s="33">
        <f>SUM(D31:D31)</f>
        <v>1672510</v>
      </c>
      <c r="E32" s="33">
        <f>E31</f>
        <v>1623274</v>
      </c>
      <c r="F32" s="34"/>
      <c r="G32" s="35"/>
      <c r="H32" s="35"/>
      <c r="I32" s="36"/>
      <c r="J32" s="36"/>
      <c r="K32" s="37"/>
    </row>
    <row r="33" spans="1:12" s="25" customFormat="1" ht="16.5" thickBot="1">
      <c r="A33" s="47"/>
      <c r="B33" s="139" t="s">
        <v>0</v>
      </c>
      <c r="C33" s="139"/>
      <c r="D33" s="48">
        <f>D19+D26+D29+D32</f>
        <v>4439545</v>
      </c>
      <c r="E33" s="48"/>
      <c r="F33" s="49"/>
      <c r="G33" s="49"/>
      <c r="H33" s="49"/>
      <c r="I33" s="49"/>
      <c r="J33" s="49"/>
      <c r="K33" s="50"/>
      <c r="L33" s="51"/>
    </row>
    <row r="37" spans="9:11" ht="15">
      <c r="I37" s="134"/>
      <c r="J37" s="134"/>
      <c r="K37" s="134"/>
    </row>
    <row r="38" spans="2:11" ht="18">
      <c r="B38" s="52"/>
      <c r="F38" s="140"/>
      <c r="G38" s="140"/>
      <c r="I38" s="134" t="s">
        <v>22</v>
      </c>
      <c r="J38" s="134"/>
      <c r="K38" s="134"/>
    </row>
    <row r="39" spans="2:11" s="53" customFormat="1" ht="18.75">
      <c r="B39" s="52"/>
      <c r="F39" s="137"/>
      <c r="G39" s="137"/>
      <c r="H39" s="1"/>
      <c r="I39" s="138"/>
      <c r="J39" s="138"/>
      <c r="K39" s="138"/>
    </row>
    <row r="40" spans="2:11" s="53" customFormat="1" ht="18">
      <c r="B40" s="52"/>
      <c r="F40" s="54"/>
      <c r="I40" s="134" t="s">
        <v>23</v>
      </c>
      <c r="J40" s="134"/>
      <c r="K40" s="134"/>
    </row>
    <row r="41" spans="2:11" s="53" customFormat="1" ht="18">
      <c r="B41" s="52"/>
      <c r="F41" s="54"/>
      <c r="I41" s="52"/>
      <c r="J41" s="52"/>
      <c r="K41" s="52"/>
    </row>
    <row r="42" spans="6:11" ht="18.75">
      <c r="F42" s="127"/>
      <c r="G42" s="127"/>
      <c r="I42" s="127"/>
      <c r="J42" s="127"/>
      <c r="K42" s="127"/>
    </row>
    <row r="43" spans="9:11" ht="15">
      <c r="I43" s="134"/>
      <c r="J43" s="134"/>
      <c r="K43" s="134"/>
    </row>
  </sheetData>
  <sheetProtection/>
  <mergeCells count="29">
    <mergeCell ref="J1:K1"/>
    <mergeCell ref="J2:K2"/>
    <mergeCell ref="J3:K3"/>
    <mergeCell ref="A8:K8"/>
    <mergeCell ref="A9:K9"/>
    <mergeCell ref="A15:K15"/>
    <mergeCell ref="B19:C19"/>
    <mergeCell ref="H17:I17"/>
    <mergeCell ref="A11:K11"/>
    <mergeCell ref="A12:K12"/>
    <mergeCell ref="A20:K20"/>
    <mergeCell ref="B26:C26"/>
    <mergeCell ref="A27:K27"/>
    <mergeCell ref="B29:C29"/>
    <mergeCell ref="A30:K30"/>
    <mergeCell ref="B32:C32"/>
    <mergeCell ref="H23:I23"/>
    <mergeCell ref="H31:I31"/>
    <mergeCell ref="H28:I28"/>
    <mergeCell ref="I40:K40"/>
    <mergeCell ref="F42:G42"/>
    <mergeCell ref="I42:K42"/>
    <mergeCell ref="I43:K43"/>
    <mergeCell ref="B33:C33"/>
    <mergeCell ref="I37:K37"/>
    <mergeCell ref="F38:G38"/>
    <mergeCell ref="I38:K38"/>
    <mergeCell ref="F39:G39"/>
    <mergeCell ref="I39:K39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85" r:id="rId1"/>
  <rowBreaks count="1" manualBreakCount="1">
    <brk id="2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5">
      <selection activeCell="E20" sqref="E20"/>
    </sheetView>
  </sheetViews>
  <sheetFormatPr defaultColWidth="9.140625" defaultRowHeight="15"/>
  <cols>
    <col min="1" max="1" width="4.7109375" style="3" customWidth="1"/>
    <col min="2" max="2" width="33.421875" style="3" customWidth="1"/>
    <col min="3" max="3" width="13.140625" style="3" customWidth="1"/>
    <col min="4" max="4" width="15.57421875" style="3" customWidth="1"/>
    <col min="5" max="5" width="11.57421875" style="3" customWidth="1"/>
    <col min="6" max="6" width="9.57421875" style="3" customWidth="1"/>
    <col min="7" max="7" width="12.7109375" style="3" customWidth="1"/>
    <col min="8" max="8" width="13.57421875" style="3" customWidth="1"/>
    <col min="9" max="9" width="15.00390625" style="3" customWidth="1"/>
    <col min="10" max="10" width="13.8515625" style="3" customWidth="1"/>
    <col min="11" max="11" width="18.57421875" style="3" customWidth="1"/>
    <col min="12" max="16384" width="9.140625" style="3" customWidth="1"/>
  </cols>
  <sheetData>
    <row r="1" spans="1:11" s="2" customFormat="1" ht="15">
      <c r="A1" s="7" t="s">
        <v>12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s="2" customFormat="1" ht="15">
      <c r="A2" s="7" t="s">
        <v>13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pans="1:11" s="2" customFormat="1" ht="15">
      <c r="A3" s="7" t="s">
        <v>53</v>
      </c>
      <c r="B3" s="5"/>
      <c r="C3" s="5"/>
      <c r="D3" s="5"/>
      <c r="E3" s="5"/>
      <c r="F3" s="5"/>
      <c r="G3" s="5"/>
      <c r="H3" s="6"/>
      <c r="I3" s="6"/>
      <c r="J3" s="5"/>
      <c r="K3" s="5"/>
    </row>
    <row r="4" spans="1:11" s="2" customFormat="1" ht="15">
      <c r="A4" s="4"/>
      <c r="B4" s="5"/>
      <c r="C4" s="5"/>
      <c r="D4" s="5"/>
      <c r="E4" s="5"/>
      <c r="F4" s="5"/>
      <c r="G4" s="5"/>
      <c r="H4" s="6"/>
      <c r="I4" s="6"/>
      <c r="J4" s="5"/>
      <c r="K4" s="5"/>
    </row>
    <row r="5" spans="1:11" s="2" customFormat="1" ht="15">
      <c r="A5" s="4"/>
      <c r="B5" s="5"/>
      <c r="C5" s="5"/>
      <c r="D5" s="5"/>
      <c r="E5" s="5"/>
      <c r="F5" s="5"/>
      <c r="G5" s="6"/>
      <c r="H5" s="6"/>
      <c r="I5" s="6"/>
      <c r="J5" s="5"/>
      <c r="K5" s="5"/>
    </row>
    <row r="6" spans="1:11" s="2" customFormat="1" ht="1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18">
      <c r="A7" s="128" t="s">
        <v>26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5.75">
      <c r="A8" s="141" t="s">
        <v>27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10" ht="13.5" thickBot="1">
      <c r="B10" s="3" t="s">
        <v>58</v>
      </c>
    </row>
    <row r="11" spans="1:11" s="25" customFormat="1" ht="102.75" thickBot="1">
      <c r="A11" s="22" t="s">
        <v>1</v>
      </c>
      <c r="B11" s="23" t="s">
        <v>3</v>
      </c>
      <c r="C11" s="23" t="s">
        <v>2</v>
      </c>
      <c r="D11" s="23" t="s">
        <v>48</v>
      </c>
      <c r="E11" s="23" t="s">
        <v>39</v>
      </c>
      <c r="F11" s="23" t="s">
        <v>4</v>
      </c>
      <c r="G11" s="23" t="s">
        <v>5</v>
      </c>
      <c r="H11" s="23" t="s">
        <v>6</v>
      </c>
      <c r="I11" s="23" t="s">
        <v>7</v>
      </c>
      <c r="J11" s="23" t="s">
        <v>14</v>
      </c>
      <c r="K11" s="24" t="s">
        <v>8</v>
      </c>
    </row>
    <row r="12" spans="1:11" s="2" customFormat="1" ht="21" customHeight="1" thickBot="1">
      <c r="A12" s="129" t="s">
        <v>33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1"/>
    </row>
    <row r="13" spans="1:11" s="2" customFormat="1" ht="21" customHeight="1" thickBot="1">
      <c r="A13" s="82" t="s">
        <v>34</v>
      </c>
      <c r="B13" s="83"/>
      <c r="C13" s="84"/>
      <c r="D13" s="83"/>
      <c r="E13" s="83"/>
      <c r="F13" s="83"/>
      <c r="G13" s="83"/>
      <c r="H13" s="83"/>
      <c r="I13" s="83"/>
      <c r="J13" s="85"/>
      <c r="K13" s="86"/>
    </row>
    <row r="14" spans="1:11" ht="60.75" thickBot="1">
      <c r="A14" s="26">
        <v>1</v>
      </c>
      <c r="B14" s="90" t="s">
        <v>50</v>
      </c>
      <c r="C14" s="27" t="s">
        <v>35</v>
      </c>
      <c r="D14" s="28">
        <v>693000</v>
      </c>
      <c r="E14" s="28">
        <v>243698</v>
      </c>
      <c r="F14" s="29" t="s">
        <v>20</v>
      </c>
      <c r="G14" s="29" t="s">
        <v>16</v>
      </c>
      <c r="H14" s="30">
        <v>43160</v>
      </c>
      <c r="I14" s="30">
        <v>43220</v>
      </c>
      <c r="J14" s="31" t="s">
        <v>17</v>
      </c>
      <c r="K14" s="61" t="s">
        <v>40</v>
      </c>
    </row>
    <row r="15" spans="1:11" ht="16.5" thickBot="1">
      <c r="A15" s="26"/>
      <c r="B15" s="135" t="s">
        <v>21</v>
      </c>
      <c r="C15" s="136"/>
      <c r="D15" s="33">
        <f>SUM(D12:D14)</f>
        <v>693000</v>
      </c>
      <c r="E15" s="33">
        <f>SUM(E12:E14)</f>
        <v>243698</v>
      </c>
      <c r="F15" s="34"/>
      <c r="G15" s="35"/>
      <c r="H15" s="35"/>
      <c r="I15" s="36"/>
      <c r="J15" s="36"/>
      <c r="K15" s="37"/>
    </row>
    <row r="16" spans="1:11" s="2" customFormat="1" ht="21" customHeight="1" thickBot="1">
      <c r="A16" s="129" t="s">
        <v>15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1"/>
    </row>
    <row r="17" spans="1:11" s="2" customFormat="1" ht="60">
      <c r="A17" s="38">
        <v>2</v>
      </c>
      <c r="B17" s="18" t="s">
        <v>44</v>
      </c>
      <c r="C17" s="8" t="s">
        <v>24</v>
      </c>
      <c r="D17" s="9">
        <v>30336</v>
      </c>
      <c r="E17" s="9">
        <v>10112</v>
      </c>
      <c r="F17" s="56" t="s">
        <v>20</v>
      </c>
      <c r="G17" s="39" t="s">
        <v>16</v>
      </c>
      <c r="H17" s="14">
        <v>43040</v>
      </c>
      <c r="I17" s="15">
        <v>43159</v>
      </c>
      <c r="J17" s="40" t="s">
        <v>17</v>
      </c>
      <c r="K17" s="62" t="s">
        <v>40</v>
      </c>
    </row>
    <row r="18" spans="1:11" s="2" customFormat="1" ht="45">
      <c r="A18" s="41">
        <v>3</v>
      </c>
      <c r="B18" s="19" t="s">
        <v>45</v>
      </c>
      <c r="C18" s="10" t="s">
        <v>24</v>
      </c>
      <c r="D18" s="11">
        <v>43613</v>
      </c>
      <c r="E18" s="11">
        <v>14537</v>
      </c>
      <c r="F18" s="57" t="s">
        <v>20</v>
      </c>
      <c r="G18" s="42" t="s">
        <v>16</v>
      </c>
      <c r="H18" s="16">
        <v>43040</v>
      </c>
      <c r="I18" s="15">
        <v>43159</v>
      </c>
      <c r="J18" s="43" t="s">
        <v>17</v>
      </c>
      <c r="K18" s="63" t="s">
        <v>40</v>
      </c>
    </row>
    <row r="19" spans="1:11" s="2" customFormat="1" ht="60.75" thickBot="1">
      <c r="A19" s="44">
        <v>4</v>
      </c>
      <c r="B19" s="20" t="s">
        <v>46</v>
      </c>
      <c r="C19" s="12" t="s">
        <v>24</v>
      </c>
      <c r="D19" s="13">
        <v>41848</v>
      </c>
      <c r="E19" s="13">
        <v>13949</v>
      </c>
      <c r="F19" s="58" t="s">
        <v>20</v>
      </c>
      <c r="G19" s="45" t="s">
        <v>16</v>
      </c>
      <c r="H19" s="17">
        <v>43040</v>
      </c>
      <c r="I19" s="75">
        <v>43159</v>
      </c>
      <c r="J19" s="46" t="s">
        <v>17</v>
      </c>
      <c r="K19" s="76" t="s">
        <v>40</v>
      </c>
    </row>
    <row r="20" spans="1:11" s="2" customFormat="1" ht="60">
      <c r="A20" s="65">
        <v>6</v>
      </c>
      <c r="B20" s="78" t="s">
        <v>47</v>
      </c>
      <c r="C20" s="55" t="s">
        <v>24</v>
      </c>
      <c r="D20" s="67">
        <v>38823</v>
      </c>
      <c r="E20" s="67">
        <v>12941</v>
      </c>
      <c r="F20" s="79" t="s">
        <v>20</v>
      </c>
      <c r="G20" s="68" t="s">
        <v>16</v>
      </c>
      <c r="H20" s="69">
        <v>43040</v>
      </c>
      <c r="I20" s="80">
        <v>43159</v>
      </c>
      <c r="J20" s="70" t="s">
        <v>17</v>
      </c>
      <c r="K20" s="71" t="s">
        <v>40</v>
      </c>
    </row>
    <row r="21" spans="1:11" s="2" customFormat="1" ht="105.75" thickBot="1">
      <c r="A21" s="72">
        <v>7</v>
      </c>
      <c r="B21" s="81" t="s">
        <v>51</v>
      </c>
      <c r="C21" s="60" t="s">
        <v>52</v>
      </c>
      <c r="D21" s="73">
        <v>915969</v>
      </c>
      <c r="E21" s="73">
        <v>134392</v>
      </c>
      <c r="F21" s="74" t="s">
        <v>20</v>
      </c>
      <c r="G21" s="42" t="s">
        <v>16</v>
      </c>
      <c r="H21" s="14">
        <v>43160</v>
      </c>
      <c r="I21" s="14">
        <v>43220</v>
      </c>
      <c r="J21" s="40" t="s">
        <v>17</v>
      </c>
      <c r="K21" s="64" t="s">
        <v>40</v>
      </c>
    </row>
    <row r="22" spans="1:11" s="2" customFormat="1" ht="60" hidden="1">
      <c r="A22" s="92">
        <v>8</v>
      </c>
      <c r="B22" s="81" t="s">
        <v>54</v>
      </c>
      <c r="C22" s="60" t="s">
        <v>55</v>
      </c>
      <c r="D22" s="59">
        <v>0</v>
      </c>
      <c r="E22" s="73"/>
      <c r="F22" s="74" t="s">
        <v>20</v>
      </c>
      <c r="G22" s="42" t="s">
        <v>16</v>
      </c>
      <c r="H22" s="14">
        <v>43192</v>
      </c>
      <c r="I22" s="14">
        <v>43251</v>
      </c>
      <c r="J22" s="40" t="s">
        <v>17</v>
      </c>
      <c r="K22" s="64" t="s">
        <v>40</v>
      </c>
    </row>
    <row r="23" spans="1:11" s="2" customFormat="1" ht="45.75" hidden="1" thickBot="1">
      <c r="A23" s="92">
        <v>9</v>
      </c>
      <c r="B23" s="81" t="s">
        <v>57</v>
      </c>
      <c r="C23" s="60" t="s">
        <v>56</v>
      </c>
      <c r="D23" s="59">
        <v>0</v>
      </c>
      <c r="E23" s="73"/>
      <c r="F23" s="74" t="s">
        <v>20</v>
      </c>
      <c r="G23" s="42" t="s">
        <v>16</v>
      </c>
      <c r="H23" s="14">
        <v>43192</v>
      </c>
      <c r="I23" s="14">
        <v>43251</v>
      </c>
      <c r="J23" s="40" t="s">
        <v>17</v>
      </c>
      <c r="K23" s="64" t="s">
        <v>40</v>
      </c>
    </row>
    <row r="24" spans="1:11" ht="16.5" thickBot="1">
      <c r="A24" s="26"/>
      <c r="B24" s="132" t="s">
        <v>18</v>
      </c>
      <c r="C24" s="133"/>
      <c r="D24" s="33">
        <f>SUM(D17:D23)</f>
        <v>1070589</v>
      </c>
      <c r="E24" s="33">
        <f>SUM(E17:E21)</f>
        <v>185931</v>
      </c>
      <c r="F24" s="34"/>
      <c r="G24" s="35"/>
      <c r="H24" s="35"/>
      <c r="I24" s="36"/>
      <c r="J24" s="36"/>
      <c r="K24" s="37"/>
    </row>
    <row r="25" spans="1:11" s="2" customFormat="1" ht="21" customHeight="1" thickBot="1">
      <c r="A25" s="129" t="s">
        <v>30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1"/>
    </row>
    <row r="26" spans="1:11" ht="30.75" thickBot="1">
      <c r="A26" s="26">
        <v>8</v>
      </c>
      <c r="B26" s="21" t="s">
        <v>31</v>
      </c>
      <c r="C26" s="87" t="s">
        <v>32</v>
      </c>
      <c r="D26" s="28">
        <v>761066</v>
      </c>
      <c r="E26" s="28">
        <v>366108</v>
      </c>
      <c r="F26" s="29" t="s">
        <v>20</v>
      </c>
      <c r="G26" s="29" t="s">
        <v>16</v>
      </c>
      <c r="H26" s="30">
        <v>43160</v>
      </c>
      <c r="I26" s="30">
        <v>43449</v>
      </c>
      <c r="J26" s="31" t="s">
        <v>17</v>
      </c>
      <c r="K26" s="32" t="s">
        <v>25</v>
      </c>
    </row>
    <row r="27" spans="1:11" ht="16.5" thickBot="1">
      <c r="A27" s="26"/>
      <c r="B27" s="135" t="s">
        <v>21</v>
      </c>
      <c r="C27" s="136"/>
      <c r="D27" s="33">
        <f>SUM(D25:D26)</f>
        <v>761066</v>
      </c>
      <c r="E27" s="33"/>
      <c r="F27" s="34"/>
      <c r="G27" s="35"/>
      <c r="H27" s="35"/>
      <c r="I27" s="36"/>
      <c r="J27" s="36"/>
      <c r="K27" s="37"/>
    </row>
    <row r="28" spans="1:11" s="2" customFormat="1" ht="21" customHeight="1" thickBot="1">
      <c r="A28" s="129" t="s">
        <v>19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1"/>
    </row>
    <row r="29" spans="1:11" ht="75">
      <c r="A29" s="65">
        <v>9</v>
      </c>
      <c r="B29" s="66" t="s">
        <v>42</v>
      </c>
      <c r="C29" s="88" t="s">
        <v>29</v>
      </c>
      <c r="D29" s="67">
        <v>3292437</v>
      </c>
      <c r="E29" s="67">
        <v>1097479</v>
      </c>
      <c r="F29" s="68" t="s">
        <v>20</v>
      </c>
      <c r="G29" s="68" t="s">
        <v>16</v>
      </c>
      <c r="H29" s="69">
        <v>43235</v>
      </c>
      <c r="I29" s="69">
        <v>43312</v>
      </c>
      <c r="J29" s="70" t="s">
        <v>17</v>
      </c>
      <c r="K29" s="71" t="s">
        <v>40</v>
      </c>
    </row>
    <row r="30" spans="1:11" ht="75.75" thickBot="1">
      <c r="A30" s="91">
        <v>10</v>
      </c>
      <c r="B30" s="20" t="s">
        <v>43</v>
      </c>
      <c r="C30" s="89" t="s">
        <v>28</v>
      </c>
      <c r="D30" s="13">
        <v>1117646</v>
      </c>
      <c r="E30" s="13">
        <v>1117646</v>
      </c>
      <c r="F30" s="45" t="s">
        <v>20</v>
      </c>
      <c r="G30" s="45" t="s">
        <v>16</v>
      </c>
      <c r="H30" s="17">
        <v>43185</v>
      </c>
      <c r="I30" s="17">
        <v>43251</v>
      </c>
      <c r="J30" s="46" t="s">
        <v>17</v>
      </c>
      <c r="K30" s="76" t="s">
        <v>40</v>
      </c>
    </row>
    <row r="31" spans="1:11" ht="120.75" thickBot="1">
      <c r="A31" s="72">
        <v>11</v>
      </c>
      <c r="B31" s="81" t="s">
        <v>49</v>
      </c>
      <c r="C31" s="60" t="s">
        <v>37</v>
      </c>
      <c r="D31" s="59">
        <v>1672510</v>
      </c>
      <c r="E31" s="59" t="s">
        <v>38</v>
      </c>
      <c r="F31" s="74" t="s">
        <v>20</v>
      </c>
      <c r="G31" s="45" t="s">
        <v>16</v>
      </c>
      <c r="H31" s="77">
        <v>43160</v>
      </c>
      <c r="I31" s="77">
        <v>43220</v>
      </c>
      <c r="J31" s="40" t="s">
        <v>17</v>
      </c>
      <c r="K31" s="64" t="s">
        <v>40</v>
      </c>
    </row>
    <row r="32" spans="1:11" ht="16.5" thickBot="1">
      <c r="A32" s="26"/>
      <c r="B32" s="135" t="s">
        <v>21</v>
      </c>
      <c r="C32" s="136"/>
      <c r="D32" s="33">
        <f>SUM(D29:D31)</f>
        <v>6082593</v>
      </c>
      <c r="E32" s="33">
        <f>E29+E30+379896</f>
        <v>2595021</v>
      </c>
      <c r="F32" s="34"/>
      <c r="G32" s="35"/>
      <c r="H32" s="35"/>
      <c r="I32" s="36"/>
      <c r="J32" s="36"/>
      <c r="K32" s="37"/>
    </row>
    <row r="33" spans="1:12" s="25" customFormat="1" ht="16.5" thickBot="1">
      <c r="A33" s="47"/>
      <c r="B33" s="139" t="s">
        <v>0</v>
      </c>
      <c r="C33" s="139"/>
      <c r="D33" s="48">
        <f>D15+D24+D27+D32</f>
        <v>8607248</v>
      </c>
      <c r="E33" s="48"/>
      <c r="F33" s="49"/>
      <c r="G33" s="49"/>
      <c r="H33" s="49"/>
      <c r="I33" s="49"/>
      <c r="J33" s="49"/>
      <c r="K33" s="50"/>
      <c r="L33" s="51"/>
    </row>
    <row r="37" spans="9:11" ht="15">
      <c r="I37" s="134"/>
      <c r="J37" s="134"/>
      <c r="K37" s="134"/>
    </row>
    <row r="38" spans="2:11" ht="18">
      <c r="B38" s="52" t="s">
        <v>9</v>
      </c>
      <c r="F38" s="140"/>
      <c r="G38" s="140"/>
      <c r="I38" s="134" t="s">
        <v>22</v>
      </c>
      <c r="J38" s="134"/>
      <c r="K38" s="134"/>
    </row>
    <row r="39" spans="2:11" s="53" customFormat="1" ht="18.75">
      <c r="B39" s="52" t="s">
        <v>11</v>
      </c>
      <c r="F39" s="137"/>
      <c r="G39" s="137"/>
      <c r="H39" s="1"/>
      <c r="I39" s="138"/>
      <c r="J39" s="138"/>
      <c r="K39" s="138"/>
    </row>
    <row r="40" spans="2:11" s="53" customFormat="1" ht="18">
      <c r="B40" s="52" t="s">
        <v>10</v>
      </c>
      <c r="F40" s="54"/>
      <c r="I40" s="134" t="s">
        <v>23</v>
      </c>
      <c r="J40" s="134"/>
      <c r="K40" s="134"/>
    </row>
    <row r="41" spans="2:11" s="53" customFormat="1" ht="18">
      <c r="B41" s="52"/>
      <c r="F41" s="54"/>
      <c r="I41" s="52"/>
      <c r="J41" s="52"/>
      <c r="K41" s="52"/>
    </row>
    <row r="42" spans="6:11" ht="18.75">
      <c r="F42" s="127"/>
      <c r="G42" s="127"/>
      <c r="I42" s="127"/>
      <c r="J42" s="127"/>
      <c r="K42" s="127"/>
    </row>
    <row r="43" spans="9:11" ht="15">
      <c r="I43" s="134" t="s">
        <v>41</v>
      </c>
      <c r="J43" s="134"/>
      <c r="K43" s="134"/>
    </row>
  </sheetData>
  <sheetProtection/>
  <mergeCells count="20">
    <mergeCell ref="I43:K43"/>
    <mergeCell ref="F38:G38"/>
    <mergeCell ref="I38:K38"/>
    <mergeCell ref="F39:G39"/>
    <mergeCell ref="I39:K39"/>
    <mergeCell ref="I40:K40"/>
    <mergeCell ref="F42:G42"/>
    <mergeCell ref="I42:K42"/>
    <mergeCell ref="A25:K25"/>
    <mergeCell ref="B27:C27"/>
    <mergeCell ref="A28:K28"/>
    <mergeCell ref="B32:C32"/>
    <mergeCell ref="B33:C33"/>
    <mergeCell ref="I37:K37"/>
    <mergeCell ref="A7:K7"/>
    <mergeCell ref="A8:K8"/>
    <mergeCell ref="A12:K12"/>
    <mergeCell ref="B15:C15"/>
    <mergeCell ref="A16:K16"/>
    <mergeCell ref="B24:C24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85" r:id="rId1"/>
  <rowBreaks count="2" manualBreakCount="2">
    <brk id="19" max="255" man="1"/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2">
      <selection activeCell="E32" sqref="E32"/>
    </sheetView>
  </sheetViews>
  <sheetFormatPr defaultColWidth="9.140625" defaultRowHeight="15"/>
  <cols>
    <col min="1" max="1" width="4.7109375" style="3" customWidth="1"/>
    <col min="2" max="2" width="33.421875" style="3" customWidth="1"/>
    <col min="3" max="3" width="13.140625" style="3" customWidth="1"/>
    <col min="4" max="4" width="15.57421875" style="3" customWidth="1"/>
    <col min="5" max="5" width="11.57421875" style="3" customWidth="1"/>
    <col min="6" max="6" width="9.57421875" style="3" customWidth="1"/>
    <col min="7" max="7" width="12.7109375" style="3" customWidth="1"/>
    <col min="8" max="8" width="13.57421875" style="3" customWidth="1"/>
    <col min="9" max="9" width="15.00390625" style="3" customWidth="1"/>
    <col min="10" max="10" width="13.8515625" style="3" customWidth="1"/>
    <col min="11" max="11" width="18.57421875" style="3" customWidth="1"/>
    <col min="12" max="16384" width="9.140625" style="3" customWidth="1"/>
  </cols>
  <sheetData>
    <row r="1" spans="1:11" s="2" customFormat="1" ht="15">
      <c r="A1" s="7" t="s">
        <v>12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s="2" customFormat="1" ht="15">
      <c r="A2" s="7" t="s">
        <v>13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pans="1:11" s="2" customFormat="1" ht="15">
      <c r="A3" s="7" t="s">
        <v>59</v>
      </c>
      <c r="B3" s="5"/>
      <c r="C3" s="5"/>
      <c r="D3" s="5"/>
      <c r="E3" s="5"/>
      <c r="F3" s="5"/>
      <c r="G3" s="5"/>
      <c r="H3" s="6"/>
      <c r="I3" s="6"/>
      <c r="J3" s="5"/>
      <c r="K3" s="5"/>
    </row>
    <row r="4" spans="1:11" s="2" customFormat="1" ht="15">
      <c r="A4" s="4"/>
      <c r="B4" s="5"/>
      <c r="C4" s="5"/>
      <c r="D4" s="5"/>
      <c r="E4" s="5"/>
      <c r="F4" s="5"/>
      <c r="G4" s="5"/>
      <c r="H4" s="6"/>
      <c r="I4" s="6"/>
      <c r="J4" s="5"/>
      <c r="K4" s="5"/>
    </row>
    <row r="5" spans="1:11" s="2" customFormat="1" ht="15">
      <c r="A5" s="4"/>
      <c r="B5" s="5"/>
      <c r="C5" s="5"/>
      <c r="D5" s="5"/>
      <c r="E5" s="5"/>
      <c r="F5" s="5"/>
      <c r="G5" s="6"/>
      <c r="H5" s="6"/>
      <c r="I5" s="6"/>
      <c r="J5" s="5"/>
      <c r="K5" s="5"/>
    </row>
    <row r="6" spans="1:11" s="2" customFormat="1" ht="1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18">
      <c r="A7" s="128" t="s">
        <v>26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5.75">
      <c r="A8" s="141" t="s">
        <v>27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10" ht="13.5" thickBot="1">
      <c r="B10" s="3" t="s">
        <v>69</v>
      </c>
    </row>
    <row r="11" spans="1:11" s="25" customFormat="1" ht="102.75" thickBot="1">
      <c r="A11" s="22" t="s">
        <v>1</v>
      </c>
      <c r="B11" s="23" t="s">
        <v>3</v>
      </c>
      <c r="C11" s="23" t="s">
        <v>2</v>
      </c>
      <c r="D11" s="23" t="s">
        <v>48</v>
      </c>
      <c r="E11" s="23" t="s">
        <v>39</v>
      </c>
      <c r="F11" s="23" t="s">
        <v>4</v>
      </c>
      <c r="G11" s="23" t="s">
        <v>5</v>
      </c>
      <c r="H11" s="23" t="s">
        <v>6</v>
      </c>
      <c r="I11" s="23" t="s">
        <v>7</v>
      </c>
      <c r="J11" s="23" t="s">
        <v>14</v>
      </c>
      <c r="K11" s="24" t="s">
        <v>8</v>
      </c>
    </row>
    <row r="12" spans="1:11" s="2" customFormat="1" ht="21" customHeight="1" thickBot="1">
      <c r="A12" s="129" t="s">
        <v>33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1"/>
    </row>
    <row r="13" spans="1:11" s="2" customFormat="1" ht="21" customHeight="1" thickBot="1">
      <c r="A13" s="82" t="s">
        <v>34</v>
      </c>
      <c r="B13" s="83"/>
      <c r="C13" s="84"/>
      <c r="D13" s="83"/>
      <c r="E13" s="83"/>
      <c r="F13" s="83"/>
      <c r="G13" s="83"/>
      <c r="H13" s="83"/>
      <c r="I13" s="83"/>
      <c r="J13" s="85"/>
      <c r="K13" s="86"/>
    </row>
    <row r="14" spans="1:11" ht="60.75" thickBot="1">
      <c r="A14" s="26">
        <v>1</v>
      </c>
      <c r="B14" s="90" t="s">
        <v>50</v>
      </c>
      <c r="C14" s="27" t="s">
        <v>35</v>
      </c>
      <c r="D14" s="28">
        <v>693000</v>
      </c>
      <c r="E14" s="28">
        <v>243698</v>
      </c>
      <c r="F14" s="29" t="s">
        <v>20</v>
      </c>
      <c r="G14" s="29" t="s">
        <v>16</v>
      </c>
      <c r="H14" s="30">
        <v>43160</v>
      </c>
      <c r="I14" s="30">
        <v>43220</v>
      </c>
      <c r="J14" s="31" t="s">
        <v>17</v>
      </c>
      <c r="K14" s="61" t="s">
        <v>40</v>
      </c>
    </row>
    <row r="15" spans="1:11" ht="16.5" thickBot="1">
      <c r="A15" s="26"/>
      <c r="B15" s="135" t="s">
        <v>21</v>
      </c>
      <c r="C15" s="136"/>
      <c r="D15" s="33">
        <f>SUM(D12:D14)</f>
        <v>693000</v>
      </c>
      <c r="E15" s="33">
        <f>SUM(E12:E14)</f>
        <v>243698</v>
      </c>
      <c r="F15" s="34"/>
      <c r="G15" s="35"/>
      <c r="H15" s="35"/>
      <c r="I15" s="36"/>
      <c r="J15" s="36"/>
      <c r="K15" s="37"/>
    </row>
    <row r="16" spans="1:11" s="2" customFormat="1" ht="21" customHeight="1" thickBot="1">
      <c r="A16" s="129" t="s">
        <v>15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1"/>
    </row>
    <row r="17" spans="1:11" s="2" customFormat="1" ht="60">
      <c r="A17" s="38">
        <v>2</v>
      </c>
      <c r="B17" s="18" t="s">
        <v>44</v>
      </c>
      <c r="C17" s="8" t="s">
        <v>24</v>
      </c>
      <c r="D17" s="9">
        <v>30336</v>
      </c>
      <c r="E17" s="9">
        <v>10112</v>
      </c>
      <c r="F17" s="56" t="s">
        <v>20</v>
      </c>
      <c r="G17" s="39" t="s">
        <v>16</v>
      </c>
      <c r="H17" s="14">
        <v>43040</v>
      </c>
      <c r="I17" s="15">
        <v>43159</v>
      </c>
      <c r="J17" s="40" t="s">
        <v>17</v>
      </c>
      <c r="K17" s="62" t="s">
        <v>40</v>
      </c>
    </row>
    <row r="18" spans="1:11" s="2" customFormat="1" ht="45">
      <c r="A18" s="41">
        <v>3</v>
      </c>
      <c r="B18" s="19" t="s">
        <v>45</v>
      </c>
      <c r="C18" s="10" t="s">
        <v>24</v>
      </c>
      <c r="D18" s="11">
        <v>43613</v>
      </c>
      <c r="E18" s="11">
        <v>14537</v>
      </c>
      <c r="F18" s="57" t="s">
        <v>20</v>
      </c>
      <c r="G18" s="42" t="s">
        <v>16</v>
      </c>
      <c r="H18" s="16">
        <v>43040</v>
      </c>
      <c r="I18" s="15">
        <v>43159</v>
      </c>
      <c r="J18" s="43" t="s">
        <v>17</v>
      </c>
      <c r="K18" s="63" t="s">
        <v>40</v>
      </c>
    </row>
    <row r="19" spans="1:11" s="2" customFormat="1" ht="60.75" thickBot="1">
      <c r="A19" s="44">
        <v>4</v>
      </c>
      <c r="B19" s="20" t="s">
        <v>46</v>
      </c>
      <c r="C19" s="12" t="s">
        <v>24</v>
      </c>
      <c r="D19" s="13">
        <v>41848</v>
      </c>
      <c r="E19" s="13">
        <v>13949</v>
      </c>
      <c r="F19" s="58" t="s">
        <v>20</v>
      </c>
      <c r="G19" s="45" t="s">
        <v>16</v>
      </c>
      <c r="H19" s="17">
        <v>43040</v>
      </c>
      <c r="I19" s="75">
        <v>43159</v>
      </c>
      <c r="J19" s="46" t="s">
        <v>17</v>
      </c>
      <c r="K19" s="76" t="s">
        <v>40</v>
      </c>
    </row>
    <row r="20" spans="1:11" s="2" customFormat="1" ht="60">
      <c r="A20" s="65">
        <v>5</v>
      </c>
      <c r="B20" s="78" t="s">
        <v>47</v>
      </c>
      <c r="C20" s="55" t="s">
        <v>24</v>
      </c>
      <c r="D20" s="67">
        <v>38823</v>
      </c>
      <c r="E20" s="67">
        <v>12941</v>
      </c>
      <c r="F20" s="79" t="s">
        <v>20</v>
      </c>
      <c r="G20" s="68" t="s">
        <v>16</v>
      </c>
      <c r="H20" s="69">
        <v>43040</v>
      </c>
      <c r="I20" s="80">
        <v>43159</v>
      </c>
      <c r="J20" s="70" t="s">
        <v>17</v>
      </c>
      <c r="K20" s="62" t="s">
        <v>40</v>
      </c>
    </row>
    <row r="21" spans="1:11" s="2" customFormat="1" ht="61.5" customHeight="1">
      <c r="A21" s="94">
        <v>6</v>
      </c>
      <c r="B21" s="18" t="s">
        <v>61</v>
      </c>
      <c r="C21" s="60" t="s">
        <v>62</v>
      </c>
      <c r="D21" s="9">
        <v>3961313</v>
      </c>
      <c r="E21" s="9">
        <v>123335</v>
      </c>
      <c r="F21" s="56" t="s">
        <v>63</v>
      </c>
      <c r="G21" s="39" t="s">
        <v>16</v>
      </c>
      <c r="H21" s="14">
        <v>43235</v>
      </c>
      <c r="I21" s="15">
        <v>43296</v>
      </c>
      <c r="J21" s="40" t="s">
        <v>17</v>
      </c>
      <c r="K21" s="63" t="s">
        <v>40</v>
      </c>
    </row>
    <row r="22" spans="1:11" s="2" customFormat="1" ht="61.5" customHeight="1">
      <c r="A22" s="94">
        <v>7</v>
      </c>
      <c r="B22" s="18" t="s">
        <v>64</v>
      </c>
      <c r="C22" s="60" t="s">
        <v>62</v>
      </c>
      <c r="D22" s="9">
        <v>8016014</v>
      </c>
      <c r="E22" s="9">
        <v>262935</v>
      </c>
      <c r="F22" s="56" t="s">
        <v>63</v>
      </c>
      <c r="G22" s="39" t="s">
        <v>16</v>
      </c>
      <c r="H22" s="14">
        <v>43235</v>
      </c>
      <c r="I22" s="15">
        <v>43296</v>
      </c>
      <c r="J22" s="40" t="s">
        <v>17</v>
      </c>
      <c r="K22" s="63" t="s">
        <v>40</v>
      </c>
    </row>
    <row r="23" spans="1:11" s="2" customFormat="1" ht="61.5" customHeight="1">
      <c r="A23" s="94">
        <v>8</v>
      </c>
      <c r="B23" s="18" t="s">
        <v>65</v>
      </c>
      <c r="C23" s="60" t="s">
        <v>62</v>
      </c>
      <c r="D23" s="9">
        <v>4374255</v>
      </c>
      <c r="E23" s="9">
        <v>166728</v>
      </c>
      <c r="F23" s="56" t="s">
        <v>63</v>
      </c>
      <c r="G23" s="39" t="s">
        <v>16</v>
      </c>
      <c r="H23" s="14">
        <v>43235</v>
      </c>
      <c r="I23" s="15">
        <v>43296</v>
      </c>
      <c r="J23" s="40" t="s">
        <v>17</v>
      </c>
      <c r="K23" s="63" t="s">
        <v>40</v>
      </c>
    </row>
    <row r="24" spans="1:11" s="2" customFormat="1" ht="45">
      <c r="A24" s="94">
        <v>9</v>
      </c>
      <c r="B24" s="18" t="s">
        <v>66</v>
      </c>
      <c r="C24" s="10" t="s">
        <v>24</v>
      </c>
      <c r="D24" s="9">
        <v>35531</v>
      </c>
      <c r="E24" s="9">
        <v>2000</v>
      </c>
      <c r="F24" s="56" t="s">
        <v>20</v>
      </c>
      <c r="G24" s="39" t="s">
        <v>16</v>
      </c>
      <c r="H24" s="14">
        <v>43235</v>
      </c>
      <c r="I24" s="15">
        <v>43296</v>
      </c>
      <c r="J24" s="40" t="s">
        <v>17</v>
      </c>
      <c r="K24" s="63" t="s">
        <v>40</v>
      </c>
    </row>
    <row r="25" spans="1:11" s="2" customFormat="1" ht="45">
      <c r="A25" s="94">
        <v>10</v>
      </c>
      <c r="B25" s="18" t="s">
        <v>67</v>
      </c>
      <c r="C25" s="10" t="s">
        <v>24</v>
      </c>
      <c r="D25" s="9">
        <v>21922</v>
      </c>
      <c r="E25" s="9">
        <v>2000</v>
      </c>
      <c r="F25" s="56" t="s">
        <v>20</v>
      </c>
      <c r="G25" s="39" t="s">
        <v>16</v>
      </c>
      <c r="H25" s="14">
        <v>43235</v>
      </c>
      <c r="I25" s="15">
        <v>43296</v>
      </c>
      <c r="J25" s="40" t="s">
        <v>17</v>
      </c>
      <c r="K25" s="63" t="s">
        <v>40</v>
      </c>
    </row>
    <row r="26" spans="1:11" s="2" customFormat="1" ht="45">
      <c r="A26" s="94">
        <v>11</v>
      </c>
      <c r="B26" s="18" t="s">
        <v>68</v>
      </c>
      <c r="C26" s="10" t="s">
        <v>24</v>
      </c>
      <c r="D26" s="9">
        <v>36000</v>
      </c>
      <c r="E26" s="9">
        <v>2000</v>
      </c>
      <c r="F26" s="56" t="s">
        <v>20</v>
      </c>
      <c r="G26" s="39" t="s">
        <v>16</v>
      </c>
      <c r="H26" s="14">
        <v>43235</v>
      </c>
      <c r="I26" s="15">
        <v>43296</v>
      </c>
      <c r="J26" s="40" t="s">
        <v>17</v>
      </c>
      <c r="K26" s="63" t="s">
        <v>40</v>
      </c>
    </row>
    <row r="27" spans="1:11" s="2" customFormat="1" ht="105.75" thickBot="1">
      <c r="A27" s="72">
        <v>12</v>
      </c>
      <c r="B27" s="81" t="s">
        <v>51</v>
      </c>
      <c r="C27" s="60" t="s">
        <v>52</v>
      </c>
      <c r="D27" s="73">
        <v>915969</v>
      </c>
      <c r="E27" s="73">
        <v>134392</v>
      </c>
      <c r="F27" s="74" t="s">
        <v>20</v>
      </c>
      <c r="G27" s="42" t="s">
        <v>16</v>
      </c>
      <c r="H27" s="14">
        <v>43160</v>
      </c>
      <c r="I27" s="14">
        <v>43220</v>
      </c>
      <c r="J27" s="40" t="s">
        <v>17</v>
      </c>
      <c r="K27" s="64" t="s">
        <v>40</v>
      </c>
    </row>
    <row r="28" spans="1:11" s="2" customFormat="1" ht="60.75" hidden="1" thickBot="1">
      <c r="A28" s="92">
        <v>8</v>
      </c>
      <c r="B28" s="81" t="s">
        <v>54</v>
      </c>
      <c r="C28" s="60" t="s">
        <v>55</v>
      </c>
      <c r="D28" s="59">
        <v>0</v>
      </c>
      <c r="E28" s="73"/>
      <c r="F28" s="74" t="s">
        <v>20</v>
      </c>
      <c r="G28" s="42" t="s">
        <v>16</v>
      </c>
      <c r="H28" s="14">
        <v>43192</v>
      </c>
      <c r="I28" s="14">
        <v>43251</v>
      </c>
      <c r="J28" s="40" t="s">
        <v>17</v>
      </c>
      <c r="K28" s="64" t="s">
        <v>40</v>
      </c>
    </row>
    <row r="29" spans="1:11" s="2" customFormat="1" ht="45.75" hidden="1" thickBot="1">
      <c r="A29" s="92">
        <v>9</v>
      </c>
      <c r="B29" s="81" t="s">
        <v>57</v>
      </c>
      <c r="C29" s="60" t="s">
        <v>56</v>
      </c>
      <c r="D29" s="59">
        <v>0</v>
      </c>
      <c r="E29" s="73"/>
      <c r="F29" s="74" t="s">
        <v>20</v>
      </c>
      <c r="G29" s="42" t="s">
        <v>16</v>
      </c>
      <c r="H29" s="14">
        <v>43192</v>
      </c>
      <c r="I29" s="14">
        <v>43251</v>
      </c>
      <c r="J29" s="40" t="s">
        <v>17</v>
      </c>
      <c r="K29" s="64" t="s">
        <v>40</v>
      </c>
    </row>
    <row r="30" spans="1:11" ht="16.5" thickBot="1">
      <c r="A30" s="26"/>
      <c r="B30" s="132" t="s">
        <v>18</v>
      </c>
      <c r="C30" s="133"/>
      <c r="D30" s="33">
        <f>SUM(D17:D29)</f>
        <v>17515624</v>
      </c>
      <c r="E30" s="33">
        <f>SUM(E17:E27)</f>
        <v>744929</v>
      </c>
      <c r="F30" s="34"/>
      <c r="G30" s="35"/>
      <c r="H30" s="35"/>
      <c r="I30" s="36"/>
      <c r="J30" s="36"/>
      <c r="K30" s="37"/>
    </row>
    <row r="31" spans="1:11" s="2" customFormat="1" ht="21" customHeight="1" thickBot="1">
      <c r="A31" s="129" t="s">
        <v>30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1"/>
    </row>
    <row r="32" spans="1:11" ht="30.75" thickBot="1">
      <c r="A32" s="26">
        <v>13</v>
      </c>
      <c r="B32" s="21" t="s">
        <v>60</v>
      </c>
      <c r="C32" s="87" t="s">
        <v>32</v>
      </c>
      <c r="D32" s="28">
        <v>761066</v>
      </c>
      <c r="E32" s="28">
        <v>366108</v>
      </c>
      <c r="F32" s="29" t="s">
        <v>20</v>
      </c>
      <c r="G32" s="29" t="s">
        <v>16</v>
      </c>
      <c r="H32" s="30">
        <v>43160</v>
      </c>
      <c r="I32" s="30">
        <v>43449</v>
      </c>
      <c r="J32" s="31" t="s">
        <v>17</v>
      </c>
      <c r="K32" s="32" t="s">
        <v>25</v>
      </c>
    </row>
    <row r="33" spans="1:11" ht="16.5" thickBot="1">
      <c r="A33" s="26"/>
      <c r="B33" s="135" t="s">
        <v>21</v>
      </c>
      <c r="C33" s="136"/>
      <c r="D33" s="33">
        <f>SUM(D31:D32)</f>
        <v>761066</v>
      </c>
      <c r="E33" s="33"/>
      <c r="F33" s="34"/>
      <c r="G33" s="35"/>
      <c r="H33" s="35"/>
      <c r="I33" s="36"/>
      <c r="J33" s="36"/>
      <c r="K33" s="37"/>
    </row>
    <row r="34" spans="1:11" s="2" customFormat="1" ht="21" customHeight="1" thickBot="1">
      <c r="A34" s="129" t="s">
        <v>19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1"/>
    </row>
    <row r="35" spans="1:11" ht="75">
      <c r="A35" s="65">
        <v>14</v>
      </c>
      <c r="B35" s="66" t="s">
        <v>42</v>
      </c>
      <c r="C35" s="88" t="s">
        <v>29</v>
      </c>
      <c r="D35" s="67">
        <v>3292437</v>
      </c>
      <c r="E35" s="67">
        <v>1097479</v>
      </c>
      <c r="F35" s="68" t="s">
        <v>20</v>
      </c>
      <c r="G35" s="68" t="s">
        <v>16</v>
      </c>
      <c r="H35" s="69">
        <v>43235</v>
      </c>
      <c r="I35" s="69">
        <v>43312</v>
      </c>
      <c r="J35" s="70" t="s">
        <v>17</v>
      </c>
      <c r="K35" s="71" t="s">
        <v>40</v>
      </c>
    </row>
    <row r="36" spans="1:11" ht="75">
      <c r="A36" s="41">
        <v>15</v>
      </c>
      <c r="B36" s="19" t="s">
        <v>43</v>
      </c>
      <c r="C36" s="96" t="s">
        <v>28</v>
      </c>
      <c r="D36" s="11">
        <v>1117646</v>
      </c>
      <c r="E36" s="11">
        <v>1117646</v>
      </c>
      <c r="F36" s="42" t="s">
        <v>20</v>
      </c>
      <c r="G36" s="42" t="s">
        <v>16</v>
      </c>
      <c r="H36" s="16">
        <v>43185</v>
      </c>
      <c r="I36" s="16">
        <v>43251</v>
      </c>
      <c r="J36" s="43" t="s">
        <v>17</v>
      </c>
      <c r="K36" s="63" t="s">
        <v>40</v>
      </c>
    </row>
    <row r="37" spans="1:11" ht="120.75" thickBot="1">
      <c r="A37" s="93">
        <v>16</v>
      </c>
      <c r="B37" s="81" t="s">
        <v>49</v>
      </c>
      <c r="C37" s="60" t="s">
        <v>37</v>
      </c>
      <c r="D37" s="59">
        <v>1672510</v>
      </c>
      <c r="E37" s="59" t="s">
        <v>38</v>
      </c>
      <c r="F37" s="74" t="s">
        <v>20</v>
      </c>
      <c r="G37" s="95" t="s">
        <v>16</v>
      </c>
      <c r="H37" s="77">
        <v>43160</v>
      </c>
      <c r="I37" s="77">
        <v>43220</v>
      </c>
      <c r="J37" s="40" t="s">
        <v>17</v>
      </c>
      <c r="K37" s="64" t="s">
        <v>40</v>
      </c>
    </row>
    <row r="38" spans="1:11" ht="16.5" thickBot="1">
      <c r="A38" s="26"/>
      <c r="B38" s="135" t="s">
        <v>21</v>
      </c>
      <c r="C38" s="136"/>
      <c r="D38" s="33">
        <f>SUM(D35:D37)</f>
        <v>6082593</v>
      </c>
      <c r="E38" s="33">
        <f>E35+E36+379896</f>
        <v>2595021</v>
      </c>
      <c r="F38" s="34"/>
      <c r="G38" s="35"/>
      <c r="H38" s="35"/>
      <c r="I38" s="36"/>
      <c r="J38" s="36"/>
      <c r="K38" s="37"/>
    </row>
    <row r="39" spans="1:12" s="25" customFormat="1" ht="16.5" thickBot="1">
      <c r="A39" s="47"/>
      <c r="B39" s="139" t="s">
        <v>0</v>
      </c>
      <c r="C39" s="139"/>
      <c r="D39" s="48">
        <f>D15+D30+D33+D38</f>
        <v>25052283</v>
      </c>
      <c r="E39" s="48"/>
      <c r="F39" s="49"/>
      <c r="G39" s="49"/>
      <c r="H39" s="49"/>
      <c r="I39" s="49"/>
      <c r="J39" s="49"/>
      <c r="K39" s="50"/>
      <c r="L39" s="51"/>
    </row>
    <row r="43" spans="9:11" ht="15">
      <c r="I43" s="134"/>
      <c r="J43" s="134"/>
      <c r="K43" s="134"/>
    </row>
    <row r="44" spans="2:11" ht="18">
      <c r="B44" s="52" t="s">
        <v>9</v>
      </c>
      <c r="F44" s="140"/>
      <c r="G44" s="140"/>
      <c r="I44" s="134" t="s">
        <v>22</v>
      </c>
      <c r="J44" s="134"/>
      <c r="K44" s="134"/>
    </row>
    <row r="45" spans="2:11" s="53" customFormat="1" ht="18.75">
      <c r="B45" s="52" t="s">
        <v>11</v>
      </c>
      <c r="F45" s="137"/>
      <c r="G45" s="137"/>
      <c r="H45" s="1"/>
      <c r="I45" s="138"/>
      <c r="J45" s="138"/>
      <c r="K45" s="138"/>
    </row>
    <row r="46" spans="2:11" s="53" customFormat="1" ht="18">
      <c r="B46" s="52" t="s">
        <v>10</v>
      </c>
      <c r="F46" s="54"/>
      <c r="I46" s="134" t="s">
        <v>23</v>
      </c>
      <c r="J46" s="134"/>
      <c r="K46" s="134"/>
    </row>
    <row r="47" spans="2:11" s="53" customFormat="1" ht="18">
      <c r="B47" s="52"/>
      <c r="F47" s="54"/>
      <c r="I47" s="52"/>
      <c r="J47" s="52"/>
      <c r="K47" s="52"/>
    </row>
    <row r="48" spans="6:11" ht="18.75">
      <c r="F48" s="127"/>
      <c r="G48" s="127"/>
      <c r="I48" s="127"/>
      <c r="J48" s="127"/>
      <c r="K48" s="127"/>
    </row>
    <row r="49" spans="9:11" ht="15">
      <c r="I49" s="134" t="s">
        <v>41</v>
      </c>
      <c r="J49" s="134"/>
      <c r="K49" s="134"/>
    </row>
  </sheetData>
  <sheetProtection/>
  <mergeCells count="20">
    <mergeCell ref="I49:K49"/>
    <mergeCell ref="F44:G44"/>
    <mergeCell ref="I44:K44"/>
    <mergeCell ref="F45:G45"/>
    <mergeCell ref="I45:K45"/>
    <mergeCell ref="I46:K46"/>
    <mergeCell ref="F48:G48"/>
    <mergeCell ref="I48:K48"/>
    <mergeCell ref="A31:K31"/>
    <mergeCell ref="B33:C33"/>
    <mergeCell ref="A34:K34"/>
    <mergeCell ref="B38:C38"/>
    <mergeCell ref="B39:C39"/>
    <mergeCell ref="I43:K43"/>
    <mergeCell ref="A7:K7"/>
    <mergeCell ref="A8:K8"/>
    <mergeCell ref="A12:K12"/>
    <mergeCell ref="B15:C15"/>
    <mergeCell ref="A16:K16"/>
    <mergeCell ref="B30:C30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85" r:id="rId1"/>
  <rowBreaks count="2" manualBreakCount="2">
    <brk id="19" max="255" man="1"/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4">
      <selection activeCell="E32" sqref="E32"/>
    </sheetView>
  </sheetViews>
  <sheetFormatPr defaultColWidth="9.140625" defaultRowHeight="15"/>
  <cols>
    <col min="1" max="1" width="4.7109375" style="3" customWidth="1"/>
    <col min="2" max="2" width="33.421875" style="3" customWidth="1"/>
    <col min="3" max="3" width="13.140625" style="3" customWidth="1"/>
    <col min="4" max="4" width="15.57421875" style="3" customWidth="1"/>
    <col min="5" max="5" width="11.57421875" style="3" customWidth="1"/>
    <col min="6" max="6" width="9.57421875" style="3" customWidth="1"/>
    <col min="7" max="7" width="12.7109375" style="3" customWidth="1"/>
    <col min="8" max="8" width="13.57421875" style="3" customWidth="1"/>
    <col min="9" max="9" width="15.00390625" style="3" customWidth="1"/>
    <col min="10" max="10" width="13.8515625" style="3" customWidth="1"/>
    <col min="11" max="11" width="18.57421875" style="3" customWidth="1"/>
    <col min="12" max="16384" width="9.140625" style="3" customWidth="1"/>
  </cols>
  <sheetData>
    <row r="1" spans="1:11" s="2" customFormat="1" ht="15">
      <c r="A1" s="7" t="s">
        <v>12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s="2" customFormat="1" ht="15">
      <c r="A2" s="7" t="s">
        <v>13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pans="1:11" s="2" customFormat="1" ht="15">
      <c r="A3" s="7" t="s">
        <v>73</v>
      </c>
      <c r="B3" s="5"/>
      <c r="C3" s="5"/>
      <c r="D3" s="5"/>
      <c r="E3" s="5"/>
      <c r="F3" s="5"/>
      <c r="G3" s="5"/>
      <c r="H3" s="6"/>
      <c r="I3" s="6"/>
      <c r="J3" s="5"/>
      <c r="K3" s="5"/>
    </row>
    <row r="4" spans="1:11" s="2" customFormat="1" ht="15">
      <c r="A4" s="4"/>
      <c r="B4" s="5"/>
      <c r="C4" s="5"/>
      <c r="D4" s="5"/>
      <c r="E4" s="5"/>
      <c r="F4" s="5"/>
      <c r="G4" s="5"/>
      <c r="H4" s="6"/>
      <c r="I4" s="6"/>
      <c r="J4" s="5"/>
      <c r="K4" s="5"/>
    </row>
    <row r="5" spans="1:11" s="2" customFormat="1" ht="15">
      <c r="A5" s="4"/>
      <c r="B5" s="5"/>
      <c r="C5" s="5"/>
      <c r="D5" s="5"/>
      <c r="E5" s="5"/>
      <c r="F5" s="5"/>
      <c r="G5" s="6"/>
      <c r="H5" s="6"/>
      <c r="I5" s="6"/>
      <c r="J5" s="5"/>
      <c r="K5" s="5"/>
    </row>
    <row r="6" spans="1:11" s="2" customFormat="1" ht="1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18">
      <c r="A7" s="128" t="s">
        <v>26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5.75">
      <c r="A8" s="141" t="s">
        <v>27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10" ht="13.5" thickBot="1">
      <c r="B10" s="3" t="s">
        <v>72</v>
      </c>
    </row>
    <row r="11" spans="1:11" s="25" customFormat="1" ht="102.75" thickBot="1">
      <c r="A11" s="22" t="s">
        <v>1</v>
      </c>
      <c r="B11" s="23" t="s">
        <v>3</v>
      </c>
      <c r="C11" s="23" t="s">
        <v>2</v>
      </c>
      <c r="D11" s="23" t="s">
        <v>48</v>
      </c>
      <c r="E11" s="23" t="s">
        <v>39</v>
      </c>
      <c r="F11" s="23" t="s">
        <v>4</v>
      </c>
      <c r="G11" s="23" t="s">
        <v>5</v>
      </c>
      <c r="H11" s="23" t="s">
        <v>6</v>
      </c>
      <c r="I11" s="23" t="s">
        <v>7</v>
      </c>
      <c r="J11" s="23" t="s">
        <v>14</v>
      </c>
      <c r="K11" s="24" t="s">
        <v>70</v>
      </c>
    </row>
    <row r="12" spans="1:11" s="2" customFormat="1" ht="21" customHeight="1" thickBot="1">
      <c r="A12" s="142" t="s">
        <v>33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4"/>
    </row>
    <row r="13" spans="1:11" s="2" customFormat="1" ht="21" customHeight="1" thickBot="1">
      <c r="A13" s="97" t="s">
        <v>34</v>
      </c>
      <c r="B13" s="98"/>
      <c r="C13" s="99"/>
      <c r="D13" s="98"/>
      <c r="E13" s="98"/>
      <c r="F13" s="98"/>
      <c r="G13" s="98"/>
      <c r="H13" s="98"/>
      <c r="I13" s="98"/>
      <c r="J13" s="100"/>
      <c r="K13" s="101"/>
    </row>
    <row r="14" spans="1:11" ht="60.75" thickBot="1">
      <c r="A14" s="26">
        <v>1</v>
      </c>
      <c r="B14" s="90" t="s">
        <v>50</v>
      </c>
      <c r="C14" s="27" t="s">
        <v>35</v>
      </c>
      <c r="D14" s="28">
        <v>693000</v>
      </c>
      <c r="E14" s="28">
        <v>243698</v>
      </c>
      <c r="F14" s="29" t="s">
        <v>20</v>
      </c>
      <c r="G14" s="29" t="s">
        <v>16</v>
      </c>
      <c r="H14" s="30">
        <v>43160</v>
      </c>
      <c r="I14" s="30">
        <v>43220</v>
      </c>
      <c r="J14" s="31" t="s">
        <v>17</v>
      </c>
      <c r="K14" s="102">
        <v>484240020181</v>
      </c>
    </row>
    <row r="15" spans="1:11" ht="16.5" thickBot="1">
      <c r="A15" s="26"/>
      <c r="B15" s="135" t="s">
        <v>21</v>
      </c>
      <c r="C15" s="136"/>
      <c r="D15" s="33">
        <f>SUM(D12:D14)</f>
        <v>693000</v>
      </c>
      <c r="E15" s="33">
        <f>SUM(E12:E14)</f>
        <v>243698</v>
      </c>
      <c r="F15" s="34"/>
      <c r="G15" s="35"/>
      <c r="H15" s="35"/>
      <c r="I15" s="36"/>
      <c r="J15" s="36"/>
      <c r="K15" s="37"/>
    </row>
    <row r="16" spans="1:11" s="2" customFormat="1" ht="21" customHeight="1" thickBot="1">
      <c r="A16" s="142" t="s">
        <v>15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4"/>
    </row>
    <row r="17" spans="1:11" s="2" customFormat="1" ht="60">
      <c r="A17" s="38">
        <v>2</v>
      </c>
      <c r="B17" s="18" t="s">
        <v>44</v>
      </c>
      <c r="C17" s="8" t="s">
        <v>24</v>
      </c>
      <c r="D17" s="9">
        <v>30336</v>
      </c>
      <c r="E17" s="9">
        <v>10112</v>
      </c>
      <c r="F17" s="56" t="s">
        <v>20</v>
      </c>
      <c r="G17" s="39" t="s">
        <v>16</v>
      </c>
      <c r="H17" s="14">
        <v>43040</v>
      </c>
      <c r="I17" s="15">
        <v>43159</v>
      </c>
      <c r="J17" s="40" t="s">
        <v>17</v>
      </c>
      <c r="K17" s="103">
        <v>484240020182</v>
      </c>
    </row>
    <row r="18" spans="1:11" s="2" customFormat="1" ht="45">
      <c r="A18" s="41">
        <v>3</v>
      </c>
      <c r="B18" s="19" t="s">
        <v>45</v>
      </c>
      <c r="C18" s="10" t="s">
        <v>24</v>
      </c>
      <c r="D18" s="11">
        <v>43613</v>
      </c>
      <c r="E18" s="11">
        <v>14537</v>
      </c>
      <c r="F18" s="57" t="s">
        <v>20</v>
      </c>
      <c r="G18" s="42" t="s">
        <v>16</v>
      </c>
      <c r="H18" s="16">
        <v>43040</v>
      </c>
      <c r="I18" s="15">
        <v>43159</v>
      </c>
      <c r="J18" s="43" t="s">
        <v>17</v>
      </c>
      <c r="K18" s="104">
        <v>484240020183</v>
      </c>
    </row>
    <row r="19" spans="1:11" s="2" customFormat="1" ht="60.75" thickBot="1">
      <c r="A19" s="44">
        <v>4</v>
      </c>
      <c r="B19" s="20" t="s">
        <v>46</v>
      </c>
      <c r="C19" s="12" t="s">
        <v>24</v>
      </c>
      <c r="D19" s="13">
        <v>41848</v>
      </c>
      <c r="E19" s="13">
        <v>13949</v>
      </c>
      <c r="F19" s="58" t="s">
        <v>20</v>
      </c>
      <c r="G19" s="45" t="s">
        <v>16</v>
      </c>
      <c r="H19" s="17">
        <v>43040</v>
      </c>
      <c r="I19" s="75">
        <v>43159</v>
      </c>
      <c r="J19" s="46" t="s">
        <v>17</v>
      </c>
      <c r="K19" s="105">
        <v>484240020184</v>
      </c>
    </row>
    <row r="20" spans="1:11" s="2" customFormat="1" ht="60">
      <c r="A20" s="65">
        <v>5</v>
      </c>
      <c r="B20" s="78" t="s">
        <v>47</v>
      </c>
      <c r="C20" s="55" t="s">
        <v>24</v>
      </c>
      <c r="D20" s="67">
        <v>38823</v>
      </c>
      <c r="E20" s="67">
        <v>12941</v>
      </c>
      <c r="F20" s="79" t="s">
        <v>20</v>
      </c>
      <c r="G20" s="68" t="s">
        <v>16</v>
      </c>
      <c r="H20" s="69">
        <v>43040</v>
      </c>
      <c r="I20" s="80">
        <v>43159</v>
      </c>
      <c r="J20" s="70" t="s">
        <v>17</v>
      </c>
      <c r="K20" s="103">
        <v>484240020185</v>
      </c>
    </row>
    <row r="21" spans="1:11" s="2" customFormat="1" ht="61.5" customHeight="1">
      <c r="A21" s="38">
        <v>6</v>
      </c>
      <c r="B21" s="18" t="s">
        <v>61</v>
      </c>
      <c r="C21" s="60" t="s">
        <v>62</v>
      </c>
      <c r="D21" s="9">
        <v>3961313</v>
      </c>
      <c r="E21" s="9">
        <v>123335</v>
      </c>
      <c r="F21" s="56" t="s">
        <v>63</v>
      </c>
      <c r="G21" s="39" t="s">
        <v>16</v>
      </c>
      <c r="H21" s="14">
        <v>43235</v>
      </c>
      <c r="I21" s="15">
        <v>43296</v>
      </c>
      <c r="J21" s="40" t="s">
        <v>17</v>
      </c>
      <c r="K21" s="104">
        <v>484240020186</v>
      </c>
    </row>
    <row r="22" spans="1:11" s="2" customFormat="1" ht="61.5" customHeight="1">
      <c r="A22" s="38">
        <v>7</v>
      </c>
      <c r="B22" s="18" t="s">
        <v>64</v>
      </c>
      <c r="C22" s="60" t="s">
        <v>62</v>
      </c>
      <c r="D22" s="9">
        <v>8016014</v>
      </c>
      <c r="E22" s="9">
        <v>262935</v>
      </c>
      <c r="F22" s="56" t="s">
        <v>63</v>
      </c>
      <c r="G22" s="39" t="s">
        <v>16</v>
      </c>
      <c r="H22" s="14">
        <v>43235</v>
      </c>
      <c r="I22" s="15">
        <v>43296</v>
      </c>
      <c r="J22" s="40" t="s">
        <v>17</v>
      </c>
      <c r="K22" s="104">
        <v>484240020187</v>
      </c>
    </row>
    <row r="23" spans="1:11" s="2" customFormat="1" ht="61.5" customHeight="1">
      <c r="A23" s="38">
        <v>8</v>
      </c>
      <c r="B23" s="18" t="s">
        <v>65</v>
      </c>
      <c r="C23" s="60" t="s">
        <v>62</v>
      </c>
      <c r="D23" s="9">
        <v>4374255</v>
      </c>
      <c r="E23" s="9">
        <v>166728</v>
      </c>
      <c r="F23" s="56" t="s">
        <v>63</v>
      </c>
      <c r="G23" s="39" t="s">
        <v>16</v>
      </c>
      <c r="H23" s="14">
        <v>43235</v>
      </c>
      <c r="I23" s="15">
        <v>43296</v>
      </c>
      <c r="J23" s="40" t="s">
        <v>17</v>
      </c>
      <c r="K23" s="104">
        <v>484240020188</v>
      </c>
    </row>
    <row r="24" spans="1:11" s="2" customFormat="1" ht="45">
      <c r="A24" s="38">
        <v>9</v>
      </c>
      <c r="B24" s="18" t="s">
        <v>66</v>
      </c>
      <c r="C24" s="10" t="s">
        <v>24</v>
      </c>
      <c r="D24" s="9">
        <v>35531</v>
      </c>
      <c r="E24" s="9">
        <v>2000</v>
      </c>
      <c r="F24" s="56" t="s">
        <v>20</v>
      </c>
      <c r="G24" s="39" t="s">
        <v>16</v>
      </c>
      <c r="H24" s="14">
        <v>43235</v>
      </c>
      <c r="I24" s="15">
        <v>43296</v>
      </c>
      <c r="J24" s="40" t="s">
        <v>17</v>
      </c>
      <c r="K24" s="104">
        <v>484240020189</v>
      </c>
    </row>
    <row r="25" spans="1:11" s="2" customFormat="1" ht="45">
      <c r="A25" s="38">
        <v>10</v>
      </c>
      <c r="B25" s="18" t="s">
        <v>67</v>
      </c>
      <c r="C25" s="10" t="s">
        <v>24</v>
      </c>
      <c r="D25" s="9">
        <v>21922</v>
      </c>
      <c r="E25" s="9">
        <v>2000</v>
      </c>
      <c r="F25" s="56" t="s">
        <v>20</v>
      </c>
      <c r="G25" s="39" t="s">
        <v>16</v>
      </c>
      <c r="H25" s="14">
        <v>43235</v>
      </c>
      <c r="I25" s="15">
        <v>43296</v>
      </c>
      <c r="J25" s="40" t="s">
        <v>17</v>
      </c>
      <c r="K25" s="104">
        <v>4842400201810</v>
      </c>
    </row>
    <row r="26" spans="1:11" s="2" customFormat="1" ht="45">
      <c r="A26" s="38">
        <v>11</v>
      </c>
      <c r="B26" s="18" t="s">
        <v>68</v>
      </c>
      <c r="C26" s="10" t="s">
        <v>24</v>
      </c>
      <c r="D26" s="9">
        <v>36000</v>
      </c>
      <c r="E26" s="9">
        <v>2000</v>
      </c>
      <c r="F26" s="56" t="s">
        <v>20</v>
      </c>
      <c r="G26" s="39" t="s">
        <v>16</v>
      </c>
      <c r="H26" s="14">
        <v>43235</v>
      </c>
      <c r="I26" s="15">
        <v>43296</v>
      </c>
      <c r="J26" s="40" t="s">
        <v>17</v>
      </c>
      <c r="K26" s="104">
        <v>4842400201811</v>
      </c>
    </row>
    <row r="27" spans="1:11" s="2" customFormat="1" ht="105.75" thickBot="1">
      <c r="A27" s="38">
        <v>12</v>
      </c>
      <c r="B27" s="81" t="s">
        <v>51</v>
      </c>
      <c r="C27" s="60" t="s">
        <v>52</v>
      </c>
      <c r="D27" s="73">
        <v>915969</v>
      </c>
      <c r="E27" s="73">
        <v>134392</v>
      </c>
      <c r="F27" s="74" t="s">
        <v>20</v>
      </c>
      <c r="G27" s="42" t="s">
        <v>16</v>
      </c>
      <c r="H27" s="14">
        <v>43160</v>
      </c>
      <c r="I27" s="14">
        <v>43220</v>
      </c>
      <c r="J27" s="40" t="s">
        <v>17</v>
      </c>
      <c r="K27" s="104">
        <v>4842400201812</v>
      </c>
    </row>
    <row r="28" spans="1:11" s="2" customFormat="1" ht="60.75" hidden="1" thickBot="1">
      <c r="A28" s="72">
        <v>8</v>
      </c>
      <c r="B28" s="81" t="s">
        <v>54</v>
      </c>
      <c r="C28" s="60" t="s">
        <v>55</v>
      </c>
      <c r="D28" s="59">
        <v>0</v>
      </c>
      <c r="E28" s="73"/>
      <c r="F28" s="74" t="s">
        <v>20</v>
      </c>
      <c r="G28" s="42" t="s">
        <v>16</v>
      </c>
      <c r="H28" s="14">
        <v>43192</v>
      </c>
      <c r="I28" s="14">
        <v>43251</v>
      </c>
      <c r="J28" s="40" t="s">
        <v>17</v>
      </c>
      <c r="K28" s="64" t="s">
        <v>40</v>
      </c>
    </row>
    <row r="29" spans="1:11" s="2" customFormat="1" ht="45.75" hidden="1" thickBot="1">
      <c r="A29" s="72">
        <v>9</v>
      </c>
      <c r="B29" s="81" t="s">
        <v>57</v>
      </c>
      <c r="C29" s="60" t="s">
        <v>56</v>
      </c>
      <c r="D29" s="59">
        <v>0</v>
      </c>
      <c r="E29" s="73"/>
      <c r="F29" s="74" t="s">
        <v>20</v>
      </c>
      <c r="G29" s="42" t="s">
        <v>16</v>
      </c>
      <c r="H29" s="14">
        <v>43192</v>
      </c>
      <c r="I29" s="14">
        <v>43251</v>
      </c>
      <c r="J29" s="40" t="s">
        <v>17</v>
      </c>
      <c r="K29" s="64" t="s">
        <v>40</v>
      </c>
    </row>
    <row r="30" spans="1:11" ht="16.5" thickBot="1">
      <c r="A30" s="26"/>
      <c r="B30" s="132" t="s">
        <v>18</v>
      </c>
      <c r="C30" s="133"/>
      <c r="D30" s="33">
        <f>SUM(D17:D29)</f>
        <v>17515624</v>
      </c>
      <c r="E30" s="33">
        <f>SUM(E17:E27)</f>
        <v>744929</v>
      </c>
      <c r="F30" s="34"/>
      <c r="G30" s="35"/>
      <c r="H30" s="35"/>
      <c r="I30" s="36"/>
      <c r="J30" s="36"/>
      <c r="K30" s="37"/>
    </row>
    <row r="31" spans="1:11" s="2" customFormat="1" ht="21" customHeight="1" thickBot="1">
      <c r="A31" s="142" t="s">
        <v>30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4"/>
    </row>
    <row r="32" spans="1:11" ht="30.75" thickBot="1">
      <c r="A32" s="109">
        <v>13</v>
      </c>
      <c r="B32" s="21" t="s">
        <v>60</v>
      </c>
      <c r="C32" s="87" t="s">
        <v>32</v>
      </c>
      <c r="D32" s="28">
        <v>761066</v>
      </c>
      <c r="E32" s="28">
        <v>139603</v>
      </c>
      <c r="F32" s="29" t="s">
        <v>20</v>
      </c>
      <c r="G32" s="29" t="s">
        <v>16</v>
      </c>
      <c r="H32" s="30">
        <v>43160</v>
      </c>
      <c r="I32" s="30">
        <v>43449</v>
      </c>
      <c r="J32" s="31" t="s">
        <v>17</v>
      </c>
      <c r="K32" s="104">
        <v>4842400201813</v>
      </c>
    </row>
    <row r="33" spans="1:11" ht="16.5" thickBot="1">
      <c r="A33" s="26"/>
      <c r="B33" s="135" t="s">
        <v>21</v>
      </c>
      <c r="C33" s="136"/>
      <c r="D33" s="33">
        <f>SUM(D31:D32)</f>
        <v>761066</v>
      </c>
      <c r="E33" s="33"/>
      <c r="F33" s="34"/>
      <c r="G33" s="35"/>
      <c r="H33" s="35"/>
      <c r="I33" s="36"/>
      <c r="J33" s="36"/>
      <c r="K33" s="37"/>
    </row>
    <row r="34" spans="1:11" s="2" customFormat="1" ht="21" customHeight="1" thickBot="1">
      <c r="A34" s="142" t="s">
        <v>19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4"/>
    </row>
    <row r="35" spans="1:11" ht="75">
      <c r="A35" s="107">
        <v>14</v>
      </c>
      <c r="B35" s="66" t="s">
        <v>42</v>
      </c>
      <c r="C35" s="88" t="s">
        <v>29</v>
      </c>
      <c r="D35" s="67">
        <v>3418487</v>
      </c>
      <c r="E35" s="67">
        <v>1223529</v>
      </c>
      <c r="F35" s="68" t="s">
        <v>20</v>
      </c>
      <c r="G35" s="68" t="s">
        <v>16</v>
      </c>
      <c r="H35" s="69">
        <v>43235</v>
      </c>
      <c r="I35" s="69">
        <v>43312</v>
      </c>
      <c r="J35" s="70" t="s">
        <v>17</v>
      </c>
      <c r="K35" s="104">
        <v>4842400201814</v>
      </c>
    </row>
    <row r="36" spans="1:11" ht="75">
      <c r="A36" s="106">
        <v>15</v>
      </c>
      <c r="B36" s="19" t="s">
        <v>43</v>
      </c>
      <c r="C36" s="96" t="s">
        <v>28</v>
      </c>
      <c r="D36" s="11">
        <v>890755</v>
      </c>
      <c r="E36" s="11">
        <v>890755</v>
      </c>
      <c r="F36" s="42" t="s">
        <v>20</v>
      </c>
      <c r="G36" s="42" t="s">
        <v>16</v>
      </c>
      <c r="H36" s="16">
        <v>43185</v>
      </c>
      <c r="I36" s="16">
        <v>43251</v>
      </c>
      <c r="J36" s="43" t="s">
        <v>17</v>
      </c>
      <c r="K36" s="104">
        <v>4842400201815</v>
      </c>
    </row>
    <row r="37" spans="1:11" ht="120.75" thickBot="1">
      <c r="A37" s="108">
        <v>16</v>
      </c>
      <c r="B37" s="81" t="s">
        <v>49</v>
      </c>
      <c r="C37" s="60" t="s">
        <v>37</v>
      </c>
      <c r="D37" s="59">
        <v>1672510</v>
      </c>
      <c r="E37" s="59" t="s">
        <v>71</v>
      </c>
      <c r="F37" s="74" t="s">
        <v>20</v>
      </c>
      <c r="G37" s="95" t="s">
        <v>16</v>
      </c>
      <c r="H37" s="77">
        <v>43160</v>
      </c>
      <c r="I37" s="77">
        <v>43220</v>
      </c>
      <c r="J37" s="40" t="s">
        <v>17</v>
      </c>
      <c r="K37" s="104">
        <v>4842400201816</v>
      </c>
    </row>
    <row r="38" spans="1:11" ht="16.5" thickBot="1">
      <c r="A38" s="26"/>
      <c r="B38" s="135" t="s">
        <v>21</v>
      </c>
      <c r="C38" s="136"/>
      <c r="D38" s="33">
        <f>SUM(D35:D37)</f>
        <v>5981752</v>
      </c>
      <c r="E38" s="33">
        <f>E35+E36+379896</f>
        <v>2494180</v>
      </c>
      <c r="F38" s="34"/>
      <c r="G38" s="35"/>
      <c r="H38" s="35"/>
      <c r="I38" s="36"/>
      <c r="J38" s="36"/>
      <c r="K38" s="37"/>
    </row>
    <row r="39" spans="1:12" s="25" customFormat="1" ht="16.5" thickBot="1">
      <c r="A39" s="47"/>
      <c r="B39" s="139" t="s">
        <v>0</v>
      </c>
      <c r="C39" s="139"/>
      <c r="D39" s="48">
        <f>D15+D30+D33+D38</f>
        <v>24951442</v>
      </c>
      <c r="E39" s="48"/>
      <c r="F39" s="49"/>
      <c r="G39" s="49"/>
      <c r="H39" s="49"/>
      <c r="I39" s="49"/>
      <c r="J39" s="49"/>
      <c r="K39" s="50"/>
      <c r="L39" s="51"/>
    </row>
    <row r="43" spans="9:11" ht="15">
      <c r="I43" s="134"/>
      <c r="J43" s="134"/>
      <c r="K43" s="134"/>
    </row>
    <row r="44" spans="2:11" ht="18">
      <c r="B44" s="52" t="s">
        <v>9</v>
      </c>
      <c r="F44" s="140"/>
      <c r="G44" s="140"/>
      <c r="I44" s="134" t="s">
        <v>22</v>
      </c>
      <c r="J44" s="134"/>
      <c r="K44" s="134"/>
    </row>
    <row r="45" spans="2:11" s="53" customFormat="1" ht="18.75">
      <c r="B45" s="52" t="s">
        <v>11</v>
      </c>
      <c r="F45" s="137"/>
      <c r="G45" s="137"/>
      <c r="H45" s="1"/>
      <c r="I45" s="138"/>
      <c r="J45" s="138"/>
      <c r="K45" s="138"/>
    </row>
    <row r="46" spans="2:11" s="53" customFormat="1" ht="18">
      <c r="B46" s="52" t="s">
        <v>10</v>
      </c>
      <c r="F46" s="54"/>
      <c r="I46" s="134" t="s">
        <v>23</v>
      </c>
      <c r="J46" s="134"/>
      <c r="K46" s="134"/>
    </row>
    <row r="47" spans="2:11" s="53" customFormat="1" ht="18">
      <c r="B47" s="52"/>
      <c r="F47" s="54"/>
      <c r="I47" s="52"/>
      <c r="J47" s="52"/>
      <c r="K47" s="52"/>
    </row>
    <row r="48" spans="6:11" ht="18.75">
      <c r="F48" s="127"/>
      <c r="G48" s="127"/>
      <c r="I48" s="127"/>
      <c r="J48" s="127"/>
      <c r="K48" s="127"/>
    </row>
    <row r="49" spans="9:11" ht="15">
      <c r="I49" s="134" t="s">
        <v>41</v>
      </c>
      <c r="J49" s="134"/>
      <c r="K49" s="134"/>
    </row>
  </sheetData>
  <sheetProtection/>
  <mergeCells count="20">
    <mergeCell ref="A7:K7"/>
    <mergeCell ref="A8:K8"/>
    <mergeCell ref="A12:K12"/>
    <mergeCell ref="B15:C15"/>
    <mergeCell ref="A16:K16"/>
    <mergeCell ref="B30:C30"/>
    <mergeCell ref="A31:K31"/>
    <mergeCell ref="B33:C33"/>
    <mergeCell ref="A34:K34"/>
    <mergeCell ref="B38:C38"/>
    <mergeCell ref="B39:C39"/>
    <mergeCell ref="I43:K43"/>
    <mergeCell ref="I49:K49"/>
    <mergeCell ref="F44:G44"/>
    <mergeCell ref="I44:K44"/>
    <mergeCell ref="F45:G45"/>
    <mergeCell ref="I45:K45"/>
    <mergeCell ref="I46:K46"/>
    <mergeCell ref="F48:G48"/>
    <mergeCell ref="I48:K48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85" r:id="rId1"/>
  <rowBreaks count="2" manualBreakCount="2">
    <brk id="19" max="255" man="1"/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1">
      <selection activeCell="A38" sqref="A38"/>
    </sheetView>
  </sheetViews>
  <sheetFormatPr defaultColWidth="9.140625" defaultRowHeight="15"/>
  <cols>
    <col min="1" max="1" width="4.7109375" style="3" customWidth="1"/>
    <col min="2" max="2" width="33.421875" style="3" customWidth="1"/>
    <col min="3" max="3" width="13.140625" style="3" customWidth="1"/>
    <col min="4" max="4" width="15.57421875" style="3" customWidth="1"/>
    <col min="5" max="5" width="11.57421875" style="3" customWidth="1"/>
    <col min="6" max="6" width="9.57421875" style="3" customWidth="1"/>
    <col min="7" max="7" width="12.7109375" style="3" customWidth="1"/>
    <col min="8" max="8" width="13.57421875" style="3" customWidth="1"/>
    <col min="9" max="9" width="15.00390625" style="3" customWidth="1"/>
    <col min="10" max="10" width="13.8515625" style="3" customWidth="1"/>
    <col min="11" max="11" width="18.57421875" style="3" customWidth="1"/>
    <col min="12" max="16384" width="9.140625" style="3" customWidth="1"/>
  </cols>
  <sheetData>
    <row r="1" spans="1:11" s="2" customFormat="1" ht="15">
      <c r="A1" s="7" t="s">
        <v>12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s="2" customFormat="1" ht="15">
      <c r="A2" s="7" t="s">
        <v>13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pans="1:11" s="2" customFormat="1" ht="15">
      <c r="A3" s="7" t="s">
        <v>74</v>
      </c>
      <c r="B3" s="5"/>
      <c r="C3" s="5"/>
      <c r="D3" s="5"/>
      <c r="E3" s="5"/>
      <c r="F3" s="5"/>
      <c r="G3" s="5"/>
      <c r="H3" s="6"/>
      <c r="I3" s="6"/>
      <c r="J3" s="5"/>
      <c r="K3" s="5"/>
    </row>
    <row r="4" spans="1:11" s="2" customFormat="1" ht="15">
      <c r="A4" s="4"/>
      <c r="B4" s="5"/>
      <c r="C4" s="5"/>
      <c r="D4" s="5"/>
      <c r="E4" s="5"/>
      <c r="F4" s="5"/>
      <c r="G4" s="5"/>
      <c r="H4" s="6"/>
      <c r="I4" s="6"/>
      <c r="J4" s="5"/>
      <c r="K4" s="5"/>
    </row>
    <row r="5" spans="1:11" s="2" customFormat="1" ht="15">
      <c r="A5" s="4"/>
      <c r="B5" s="5"/>
      <c r="C5" s="5"/>
      <c r="D5" s="5"/>
      <c r="E5" s="5"/>
      <c r="F5" s="5"/>
      <c r="G5" s="6"/>
      <c r="H5" s="6"/>
      <c r="I5" s="6"/>
      <c r="J5" s="5"/>
      <c r="K5" s="5"/>
    </row>
    <row r="6" spans="1:11" s="2" customFormat="1" ht="1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18">
      <c r="A7" s="128" t="s">
        <v>26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5.75">
      <c r="A8" s="141" t="s">
        <v>27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10" ht="13.5" thickBot="1">
      <c r="B10" s="3" t="s">
        <v>75</v>
      </c>
    </row>
    <row r="11" spans="1:11" s="25" customFormat="1" ht="102.75" thickBot="1">
      <c r="A11" s="22" t="s">
        <v>1</v>
      </c>
      <c r="B11" s="23" t="s">
        <v>3</v>
      </c>
      <c r="C11" s="23" t="s">
        <v>2</v>
      </c>
      <c r="D11" s="23" t="s">
        <v>48</v>
      </c>
      <c r="E11" s="23" t="s">
        <v>39</v>
      </c>
      <c r="F11" s="23" t="s">
        <v>4</v>
      </c>
      <c r="G11" s="23" t="s">
        <v>5</v>
      </c>
      <c r="H11" s="23" t="s">
        <v>6</v>
      </c>
      <c r="I11" s="23" t="s">
        <v>7</v>
      </c>
      <c r="J11" s="23" t="s">
        <v>14</v>
      </c>
      <c r="K11" s="24" t="s">
        <v>70</v>
      </c>
    </row>
    <row r="12" spans="1:11" s="2" customFormat="1" ht="21" customHeight="1" thickBot="1">
      <c r="A12" s="142" t="s">
        <v>33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4"/>
    </row>
    <row r="13" spans="1:11" s="2" customFormat="1" ht="21" customHeight="1" thickBot="1">
      <c r="A13" s="97" t="s">
        <v>34</v>
      </c>
      <c r="B13" s="98"/>
      <c r="C13" s="99"/>
      <c r="D13" s="98"/>
      <c r="E13" s="98"/>
      <c r="F13" s="98"/>
      <c r="G13" s="98"/>
      <c r="H13" s="98"/>
      <c r="I13" s="98"/>
      <c r="J13" s="100"/>
      <c r="K13" s="101"/>
    </row>
    <row r="14" spans="1:11" ht="60.75" thickBot="1">
      <c r="A14" s="26">
        <v>1</v>
      </c>
      <c r="B14" s="90" t="s">
        <v>50</v>
      </c>
      <c r="C14" s="27" t="s">
        <v>35</v>
      </c>
      <c r="D14" s="28">
        <v>693000</v>
      </c>
      <c r="E14" s="28">
        <v>243698</v>
      </c>
      <c r="F14" s="29" t="s">
        <v>20</v>
      </c>
      <c r="G14" s="29" t="s">
        <v>16</v>
      </c>
      <c r="H14" s="30">
        <v>43160</v>
      </c>
      <c r="I14" s="30">
        <v>43220</v>
      </c>
      <c r="J14" s="31" t="s">
        <v>17</v>
      </c>
      <c r="K14" s="102">
        <v>484240020181</v>
      </c>
    </row>
    <row r="15" spans="1:11" ht="16.5" thickBot="1">
      <c r="A15" s="26"/>
      <c r="B15" s="135" t="s">
        <v>21</v>
      </c>
      <c r="C15" s="136"/>
      <c r="D15" s="33">
        <f>SUM(D12:D14)</f>
        <v>693000</v>
      </c>
      <c r="E15" s="33">
        <f>SUM(E12:E14)</f>
        <v>243698</v>
      </c>
      <c r="F15" s="34"/>
      <c r="G15" s="35"/>
      <c r="H15" s="35"/>
      <c r="I15" s="36"/>
      <c r="J15" s="36"/>
      <c r="K15" s="37"/>
    </row>
    <row r="16" spans="1:11" s="2" customFormat="1" ht="21" customHeight="1" thickBot="1">
      <c r="A16" s="142" t="s">
        <v>15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4"/>
    </row>
    <row r="17" spans="1:11" s="2" customFormat="1" ht="60">
      <c r="A17" s="38">
        <v>2</v>
      </c>
      <c r="B17" s="18" t="s">
        <v>44</v>
      </c>
      <c r="C17" s="8" t="s">
        <v>24</v>
      </c>
      <c r="D17" s="9">
        <v>30336</v>
      </c>
      <c r="E17" s="9">
        <v>10112</v>
      </c>
      <c r="F17" s="56" t="s">
        <v>20</v>
      </c>
      <c r="G17" s="39" t="s">
        <v>16</v>
      </c>
      <c r="H17" s="14">
        <v>43040</v>
      </c>
      <c r="I17" s="15">
        <v>43159</v>
      </c>
      <c r="J17" s="40" t="s">
        <v>17</v>
      </c>
      <c r="K17" s="103">
        <v>484240020182</v>
      </c>
    </row>
    <row r="18" spans="1:11" s="2" customFormat="1" ht="45">
      <c r="A18" s="41">
        <v>3</v>
      </c>
      <c r="B18" s="19" t="s">
        <v>45</v>
      </c>
      <c r="C18" s="10" t="s">
        <v>24</v>
      </c>
      <c r="D18" s="11">
        <v>43613</v>
      </c>
      <c r="E18" s="11">
        <v>14537</v>
      </c>
      <c r="F18" s="57" t="s">
        <v>20</v>
      </c>
      <c r="G18" s="42" t="s">
        <v>16</v>
      </c>
      <c r="H18" s="16">
        <v>43040</v>
      </c>
      <c r="I18" s="15">
        <v>43159</v>
      </c>
      <c r="J18" s="43" t="s">
        <v>17</v>
      </c>
      <c r="K18" s="104">
        <v>484240020183</v>
      </c>
    </row>
    <row r="19" spans="1:11" s="2" customFormat="1" ht="60.75" thickBot="1">
      <c r="A19" s="44">
        <v>4</v>
      </c>
      <c r="B19" s="20" t="s">
        <v>46</v>
      </c>
      <c r="C19" s="12" t="s">
        <v>24</v>
      </c>
      <c r="D19" s="13">
        <v>41848</v>
      </c>
      <c r="E19" s="13">
        <v>13949</v>
      </c>
      <c r="F19" s="58" t="s">
        <v>20</v>
      </c>
      <c r="G19" s="45" t="s">
        <v>16</v>
      </c>
      <c r="H19" s="17">
        <v>43040</v>
      </c>
      <c r="I19" s="75">
        <v>43159</v>
      </c>
      <c r="J19" s="46" t="s">
        <v>17</v>
      </c>
      <c r="K19" s="105">
        <v>484240020184</v>
      </c>
    </row>
    <row r="20" spans="1:11" s="2" customFormat="1" ht="60">
      <c r="A20" s="65">
        <v>5</v>
      </c>
      <c r="B20" s="78" t="s">
        <v>47</v>
      </c>
      <c r="C20" s="55" t="s">
        <v>24</v>
      </c>
      <c r="D20" s="67">
        <v>38823</v>
      </c>
      <c r="E20" s="67">
        <v>12941</v>
      </c>
      <c r="F20" s="79" t="s">
        <v>20</v>
      </c>
      <c r="G20" s="68" t="s">
        <v>16</v>
      </c>
      <c r="H20" s="69">
        <v>43040</v>
      </c>
      <c r="I20" s="80">
        <v>43159</v>
      </c>
      <c r="J20" s="70" t="s">
        <v>17</v>
      </c>
      <c r="K20" s="103">
        <v>484240020185</v>
      </c>
    </row>
    <row r="21" spans="1:11" s="2" customFormat="1" ht="61.5" customHeight="1">
      <c r="A21" s="38">
        <v>6</v>
      </c>
      <c r="B21" s="18" t="s">
        <v>61</v>
      </c>
      <c r="C21" s="60" t="s">
        <v>62</v>
      </c>
      <c r="D21" s="9">
        <v>3961313</v>
      </c>
      <c r="E21" s="9">
        <v>123335</v>
      </c>
      <c r="F21" s="56" t="s">
        <v>63</v>
      </c>
      <c r="G21" s="39" t="s">
        <v>16</v>
      </c>
      <c r="H21" s="14">
        <v>43235</v>
      </c>
      <c r="I21" s="15">
        <v>43296</v>
      </c>
      <c r="J21" s="40" t="s">
        <v>17</v>
      </c>
      <c r="K21" s="104">
        <v>484240020186</v>
      </c>
    </row>
    <row r="22" spans="1:11" s="2" customFormat="1" ht="61.5" customHeight="1">
      <c r="A22" s="38">
        <v>7</v>
      </c>
      <c r="B22" s="18" t="s">
        <v>64</v>
      </c>
      <c r="C22" s="60" t="s">
        <v>62</v>
      </c>
      <c r="D22" s="9">
        <v>8016014</v>
      </c>
      <c r="E22" s="9">
        <v>262935</v>
      </c>
      <c r="F22" s="56" t="s">
        <v>63</v>
      </c>
      <c r="G22" s="39" t="s">
        <v>16</v>
      </c>
      <c r="H22" s="14">
        <v>43235</v>
      </c>
      <c r="I22" s="15">
        <v>43296</v>
      </c>
      <c r="J22" s="40" t="s">
        <v>17</v>
      </c>
      <c r="K22" s="104">
        <v>484240020187</v>
      </c>
    </row>
    <row r="23" spans="1:11" s="2" customFormat="1" ht="61.5" customHeight="1">
      <c r="A23" s="38">
        <v>8</v>
      </c>
      <c r="B23" s="18" t="s">
        <v>65</v>
      </c>
      <c r="C23" s="60" t="s">
        <v>62</v>
      </c>
      <c r="D23" s="9">
        <v>4374255</v>
      </c>
      <c r="E23" s="9">
        <v>166728</v>
      </c>
      <c r="F23" s="56" t="s">
        <v>63</v>
      </c>
      <c r="G23" s="39" t="s">
        <v>16</v>
      </c>
      <c r="H23" s="14">
        <v>43235</v>
      </c>
      <c r="I23" s="15">
        <v>43296</v>
      </c>
      <c r="J23" s="40" t="s">
        <v>17</v>
      </c>
      <c r="K23" s="104">
        <v>484240020188</v>
      </c>
    </row>
    <row r="24" spans="1:11" s="2" customFormat="1" ht="45">
      <c r="A24" s="38">
        <v>9</v>
      </c>
      <c r="B24" s="18" t="s">
        <v>66</v>
      </c>
      <c r="C24" s="10" t="s">
        <v>24</v>
      </c>
      <c r="D24" s="9">
        <v>35531</v>
      </c>
      <c r="E24" s="9">
        <v>2000</v>
      </c>
      <c r="F24" s="56" t="s">
        <v>20</v>
      </c>
      <c r="G24" s="39" t="s">
        <v>16</v>
      </c>
      <c r="H24" s="14">
        <v>43235</v>
      </c>
      <c r="I24" s="15">
        <v>43296</v>
      </c>
      <c r="J24" s="40" t="s">
        <v>17</v>
      </c>
      <c r="K24" s="104">
        <v>484240020189</v>
      </c>
    </row>
    <row r="25" spans="1:11" s="2" customFormat="1" ht="45">
      <c r="A25" s="38">
        <v>10</v>
      </c>
      <c r="B25" s="18" t="s">
        <v>67</v>
      </c>
      <c r="C25" s="10" t="s">
        <v>24</v>
      </c>
      <c r="D25" s="9">
        <v>21922</v>
      </c>
      <c r="E25" s="9">
        <v>2000</v>
      </c>
      <c r="F25" s="56" t="s">
        <v>20</v>
      </c>
      <c r="G25" s="39" t="s">
        <v>16</v>
      </c>
      <c r="H25" s="14">
        <v>43235</v>
      </c>
      <c r="I25" s="15">
        <v>43296</v>
      </c>
      <c r="J25" s="40" t="s">
        <v>17</v>
      </c>
      <c r="K25" s="104">
        <v>4842400201810</v>
      </c>
    </row>
    <row r="26" spans="1:11" s="2" customFormat="1" ht="45">
      <c r="A26" s="38">
        <v>11</v>
      </c>
      <c r="B26" s="18" t="s">
        <v>68</v>
      </c>
      <c r="C26" s="10" t="s">
        <v>24</v>
      </c>
      <c r="D26" s="9">
        <v>36000</v>
      </c>
      <c r="E26" s="9">
        <v>2000</v>
      </c>
      <c r="F26" s="56" t="s">
        <v>20</v>
      </c>
      <c r="G26" s="39" t="s">
        <v>16</v>
      </c>
      <c r="H26" s="14">
        <v>43235</v>
      </c>
      <c r="I26" s="15">
        <v>43296</v>
      </c>
      <c r="J26" s="40" t="s">
        <v>17</v>
      </c>
      <c r="K26" s="104">
        <v>4842400201811</v>
      </c>
    </row>
    <row r="27" spans="1:11" s="2" customFormat="1" ht="105.75" thickBot="1">
      <c r="A27" s="38">
        <v>12</v>
      </c>
      <c r="B27" s="81" t="s">
        <v>51</v>
      </c>
      <c r="C27" s="60" t="s">
        <v>52</v>
      </c>
      <c r="D27" s="73">
        <v>915969</v>
      </c>
      <c r="E27" s="73">
        <v>134392</v>
      </c>
      <c r="F27" s="74" t="s">
        <v>20</v>
      </c>
      <c r="G27" s="42" t="s">
        <v>16</v>
      </c>
      <c r="H27" s="14">
        <v>43160</v>
      </c>
      <c r="I27" s="14">
        <v>43220</v>
      </c>
      <c r="J27" s="40" t="s">
        <v>17</v>
      </c>
      <c r="K27" s="104">
        <v>4842400201812</v>
      </c>
    </row>
    <row r="28" spans="1:11" s="2" customFormat="1" ht="60.75" hidden="1" thickBot="1">
      <c r="A28" s="72">
        <v>8</v>
      </c>
      <c r="B28" s="81" t="s">
        <v>54</v>
      </c>
      <c r="C28" s="60" t="s">
        <v>55</v>
      </c>
      <c r="D28" s="59">
        <v>0</v>
      </c>
      <c r="E28" s="73"/>
      <c r="F28" s="74" t="s">
        <v>20</v>
      </c>
      <c r="G28" s="42" t="s">
        <v>16</v>
      </c>
      <c r="H28" s="14">
        <v>43192</v>
      </c>
      <c r="I28" s="14">
        <v>43251</v>
      </c>
      <c r="J28" s="40" t="s">
        <v>17</v>
      </c>
      <c r="K28" s="64" t="s">
        <v>40</v>
      </c>
    </row>
    <row r="29" spans="1:11" s="2" customFormat="1" ht="45.75" hidden="1" thickBot="1">
      <c r="A29" s="72">
        <v>9</v>
      </c>
      <c r="B29" s="81" t="s">
        <v>57</v>
      </c>
      <c r="C29" s="60" t="s">
        <v>56</v>
      </c>
      <c r="D29" s="59">
        <v>0</v>
      </c>
      <c r="E29" s="73"/>
      <c r="F29" s="74" t="s">
        <v>20</v>
      </c>
      <c r="G29" s="42" t="s">
        <v>16</v>
      </c>
      <c r="H29" s="14">
        <v>43192</v>
      </c>
      <c r="I29" s="14">
        <v>43251</v>
      </c>
      <c r="J29" s="40" t="s">
        <v>17</v>
      </c>
      <c r="K29" s="64" t="s">
        <v>40</v>
      </c>
    </row>
    <row r="30" spans="1:11" ht="16.5" thickBot="1">
      <c r="A30" s="26"/>
      <c r="B30" s="132" t="s">
        <v>18</v>
      </c>
      <c r="C30" s="133"/>
      <c r="D30" s="33">
        <f>SUM(D17:D29)</f>
        <v>17515624</v>
      </c>
      <c r="E30" s="33">
        <f>SUM(E17:E27)</f>
        <v>744929</v>
      </c>
      <c r="F30" s="34"/>
      <c r="G30" s="35"/>
      <c r="H30" s="35"/>
      <c r="I30" s="36"/>
      <c r="J30" s="36"/>
      <c r="K30" s="37"/>
    </row>
    <row r="31" spans="1:11" s="2" customFormat="1" ht="21" customHeight="1" thickBot="1">
      <c r="A31" s="142" t="s">
        <v>30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4"/>
    </row>
    <row r="32" spans="1:11" ht="30.75" thickBot="1">
      <c r="A32" s="26">
        <v>13</v>
      </c>
      <c r="B32" s="21" t="s">
        <v>60</v>
      </c>
      <c r="C32" s="87" t="s">
        <v>32</v>
      </c>
      <c r="D32" s="28">
        <v>761066</v>
      </c>
      <c r="E32" s="28">
        <v>139603</v>
      </c>
      <c r="F32" s="29" t="s">
        <v>20</v>
      </c>
      <c r="G32" s="29" t="s">
        <v>16</v>
      </c>
      <c r="H32" s="30">
        <v>43160</v>
      </c>
      <c r="I32" s="30">
        <v>43449</v>
      </c>
      <c r="J32" s="31" t="s">
        <v>17</v>
      </c>
      <c r="K32" s="104">
        <v>4842400201813</v>
      </c>
    </row>
    <row r="33" spans="1:11" ht="16.5" thickBot="1">
      <c r="A33" s="26"/>
      <c r="B33" s="135" t="s">
        <v>21</v>
      </c>
      <c r="C33" s="136"/>
      <c r="D33" s="33">
        <f>SUM(D31:D32)</f>
        <v>761066</v>
      </c>
      <c r="E33" s="33"/>
      <c r="F33" s="34"/>
      <c r="G33" s="35"/>
      <c r="H33" s="35"/>
      <c r="I33" s="36"/>
      <c r="J33" s="36"/>
      <c r="K33" s="37"/>
    </row>
    <row r="34" spans="1:11" s="2" customFormat="1" ht="21" customHeight="1" thickBot="1">
      <c r="A34" s="142" t="s">
        <v>19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4"/>
    </row>
    <row r="35" spans="1:11" ht="75">
      <c r="A35" s="107">
        <v>14</v>
      </c>
      <c r="B35" s="66" t="s">
        <v>42</v>
      </c>
      <c r="C35" s="88" t="s">
        <v>29</v>
      </c>
      <c r="D35" s="67">
        <v>1975775</v>
      </c>
      <c r="E35" s="67">
        <v>1223529</v>
      </c>
      <c r="F35" s="68" t="s">
        <v>20</v>
      </c>
      <c r="G35" s="68" t="s">
        <v>16</v>
      </c>
      <c r="H35" s="69">
        <v>43344</v>
      </c>
      <c r="I35" s="69">
        <v>43799</v>
      </c>
      <c r="J35" s="70" t="s">
        <v>17</v>
      </c>
      <c r="K35" s="104">
        <v>4842400201814</v>
      </c>
    </row>
    <row r="36" spans="1:11" ht="75">
      <c r="A36" s="41">
        <v>15</v>
      </c>
      <c r="B36" s="19" t="s">
        <v>43</v>
      </c>
      <c r="C36" s="96" t="s">
        <v>28</v>
      </c>
      <c r="D36" s="11">
        <v>890755</v>
      </c>
      <c r="E36" s="11">
        <v>890755</v>
      </c>
      <c r="F36" s="42" t="s">
        <v>20</v>
      </c>
      <c r="G36" s="42" t="s">
        <v>16</v>
      </c>
      <c r="H36" s="16">
        <v>43185</v>
      </c>
      <c r="I36" s="16">
        <v>43251</v>
      </c>
      <c r="J36" s="43" t="s">
        <v>17</v>
      </c>
      <c r="K36" s="104">
        <v>4842400201815</v>
      </c>
    </row>
    <row r="37" spans="1:11" ht="120.75" thickBot="1">
      <c r="A37" s="93">
        <v>16</v>
      </c>
      <c r="B37" s="81" t="s">
        <v>49</v>
      </c>
      <c r="C37" s="60" t="s">
        <v>37</v>
      </c>
      <c r="D37" s="59">
        <v>1672510</v>
      </c>
      <c r="E37" s="59" t="s">
        <v>76</v>
      </c>
      <c r="F37" s="74" t="s">
        <v>20</v>
      </c>
      <c r="G37" s="95" t="s">
        <v>16</v>
      </c>
      <c r="H37" s="77">
        <v>43160</v>
      </c>
      <c r="I37" s="77">
        <v>43220</v>
      </c>
      <c r="J37" s="40" t="s">
        <v>17</v>
      </c>
      <c r="K37" s="104">
        <v>4842400201816</v>
      </c>
    </row>
    <row r="38" spans="1:11" ht="16.5" thickBot="1">
      <c r="A38" s="26"/>
      <c r="B38" s="135" t="s">
        <v>21</v>
      </c>
      <c r="C38" s="136"/>
      <c r="D38" s="33">
        <f>SUM(D35:D37)</f>
        <v>4539040</v>
      </c>
      <c r="E38" s="33">
        <f>E35+E36+379896</f>
        <v>2494180</v>
      </c>
      <c r="F38" s="34"/>
      <c r="G38" s="35"/>
      <c r="H38" s="35"/>
      <c r="I38" s="36"/>
      <c r="J38" s="36"/>
      <c r="K38" s="37"/>
    </row>
    <row r="39" spans="1:12" s="25" customFormat="1" ht="16.5" thickBot="1">
      <c r="A39" s="47"/>
      <c r="B39" s="139" t="s">
        <v>0</v>
      </c>
      <c r="C39" s="139"/>
      <c r="D39" s="48">
        <f>D15+D30+D33+D38</f>
        <v>23508730</v>
      </c>
      <c r="E39" s="48"/>
      <c r="F39" s="49"/>
      <c r="G39" s="49"/>
      <c r="H39" s="49"/>
      <c r="I39" s="49"/>
      <c r="J39" s="49"/>
      <c r="K39" s="50"/>
      <c r="L39" s="51"/>
    </row>
    <row r="43" spans="9:11" ht="15">
      <c r="I43" s="134"/>
      <c r="J43" s="134"/>
      <c r="K43" s="134"/>
    </row>
    <row r="44" spans="2:11" ht="18">
      <c r="B44" s="52" t="s">
        <v>9</v>
      </c>
      <c r="F44" s="140"/>
      <c r="G44" s="140"/>
      <c r="I44" s="134" t="s">
        <v>22</v>
      </c>
      <c r="J44" s="134"/>
      <c r="K44" s="134"/>
    </row>
    <row r="45" spans="2:11" s="53" customFormat="1" ht="18.75">
      <c r="B45" s="52" t="s">
        <v>11</v>
      </c>
      <c r="F45" s="137"/>
      <c r="G45" s="137"/>
      <c r="H45" s="1"/>
      <c r="I45" s="138"/>
      <c r="J45" s="138"/>
      <c r="K45" s="138"/>
    </row>
    <row r="46" spans="2:11" s="53" customFormat="1" ht="18">
      <c r="B46" s="52" t="s">
        <v>10</v>
      </c>
      <c r="F46" s="54"/>
      <c r="I46" s="134" t="s">
        <v>23</v>
      </c>
      <c r="J46" s="134"/>
      <c r="K46" s="134"/>
    </row>
    <row r="47" spans="2:11" s="53" customFormat="1" ht="18">
      <c r="B47" s="52"/>
      <c r="F47" s="54"/>
      <c r="I47" s="52"/>
      <c r="J47" s="52"/>
      <c r="K47" s="52"/>
    </row>
    <row r="48" spans="6:11" ht="18.75">
      <c r="F48" s="127"/>
      <c r="G48" s="127"/>
      <c r="I48" s="127"/>
      <c r="J48" s="127"/>
      <c r="K48" s="127"/>
    </row>
    <row r="49" spans="9:11" ht="15">
      <c r="I49" s="134" t="s">
        <v>41</v>
      </c>
      <c r="J49" s="134"/>
      <c r="K49" s="134"/>
    </row>
  </sheetData>
  <sheetProtection/>
  <mergeCells count="20">
    <mergeCell ref="I49:K49"/>
    <mergeCell ref="F44:G44"/>
    <mergeCell ref="I44:K44"/>
    <mergeCell ref="F45:G45"/>
    <mergeCell ref="I45:K45"/>
    <mergeCell ref="I46:K46"/>
    <mergeCell ref="F48:G48"/>
    <mergeCell ref="I48:K48"/>
    <mergeCell ref="A31:K31"/>
    <mergeCell ref="B33:C33"/>
    <mergeCell ref="A34:K34"/>
    <mergeCell ref="B38:C38"/>
    <mergeCell ref="B39:C39"/>
    <mergeCell ref="I43:K43"/>
    <mergeCell ref="A7:K7"/>
    <mergeCell ref="A8:K8"/>
    <mergeCell ref="A12:K12"/>
    <mergeCell ref="B15:C15"/>
    <mergeCell ref="A16:K16"/>
    <mergeCell ref="B30:C30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85" r:id="rId1"/>
  <rowBreaks count="2" manualBreakCount="2">
    <brk id="19" max="255" man="1"/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0">
      <selection activeCell="G11" sqref="G11"/>
    </sheetView>
  </sheetViews>
  <sheetFormatPr defaultColWidth="9.140625" defaultRowHeight="15"/>
  <cols>
    <col min="1" max="1" width="4.7109375" style="3" customWidth="1"/>
    <col min="2" max="2" width="33.421875" style="3" customWidth="1"/>
    <col min="3" max="3" width="13.140625" style="3" customWidth="1"/>
    <col min="4" max="4" width="15.57421875" style="3" customWidth="1"/>
    <col min="5" max="5" width="11.57421875" style="3" customWidth="1"/>
    <col min="6" max="6" width="9.57421875" style="3" customWidth="1"/>
    <col min="7" max="7" width="12.7109375" style="3" customWidth="1"/>
    <col min="8" max="8" width="13.57421875" style="3" customWidth="1"/>
    <col min="9" max="9" width="15.00390625" style="3" customWidth="1"/>
    <col min="10" max="10" width="13.8515625" style="3" customWidth="1"/>
    <col min="11" max="11" width="18.57421875" style="3" customWidth="1"/>
    <col min="12" max="16384" width="9.140625" style="3" customWidth="1"/>
  </cols>
  <sheetData>
    <row r="1" spans="1:11" s="2" customFormat="1" ht="15">
      <c r="A1" s="7" t="s">
        <v>12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s="2" customFormat="1" ht="15">
      <c r="A2" s="7" t="s">
        <v>13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pans="1:11" s="2" customFormat="1" ht="15">
      <c r="A3" s="7" t="s">
        <v>78</v>
      </c>
      <c r="B3" s="5"/>
      <c r="C3" s="5"/>
      <c r="D3" s="5"/>
      <c r="E3" s="5"/>
      <c r="F3" s="5"/>
      <c r="G3" s="5"/>
      <c r="H3" s="6"/>
      <c r="I3" s="6"/>
      <c r="J3" s="5"/>
      <c r="K3" s="5"/>
    </row>
    <row r="4" spans="1:11" s="2" customFormat="1" ht="15">
      <c r="A4" s="4"/>
      <c r="B4" s="5"/>
      <c r="C4" s="5"/>
      <c r="D4" s="5"/>
      <c r="E4" s="5"/>
      <c r="F4" s="5"/>
      <c r="G4" s="5"/>
      <c r="H4" s="6"/>
      <c r="I4" s="6"/>
      <c r="J4" s="5"/>
      <c r="K4" s="5"/>
    </row>
    <row r="5" spans="1:11" s="2" customFormat="1" ht="15">
      <c r="A5" s="4"/>
      <c r="B5" s="5"/>
      <c r="C5" s="5"/>
      <c r="D5" s="5"/>
      <c r="E5" s="5"/>
      <c r="F5" s="5"/>
      <c r="G5" s="6"/>
      <c r="H5" s="6"/>
      <c r="I5" s="6"/>
      <c r="J5" s="5"/>
      <c r="K5" s="5"/>
    </row>
    <row r="6" spans="1:11" s="2" customFormat="1" ht="1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18">
      <c r="A7" s="128" t="s">
        <v>26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5.75">
      <c r="A8" s="141" t="s">
        <v>27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10" ht="13.5" thickBot="1">
      <c r="B10" s="3" t="s">
        <v>77</v>
      </c>
    </row>
    <row r="11" spans="1:11" s="25" customFormat="1" ht="102.75" thickBot="1">
      <c r="A11" s="22" t="s">
        <v>1</v>
      </c>
      <c r="B11" s="23" t="s">
        <v>3</v>
      </c>
      <c r="C11" s="23" t="s">
        <v>2</v>
      </c>
      <c r="D11" s="23" t="s">
        <v>48</v>
      </c>
      <c r="E11" s="23" t="s">
        <v>39</v>
      </c>
      <c r="F11" s="23" t="s">
        <v>4</v>
      </c>
      <c r="G11" s="23" t="s">
        <v>5</v>
      </c>
      <c r="H11" s="23" t="s">
        <v>6</v>
      </c>
      <c r="I11" s="23" t="s">
        <v>7</v>
      </c>
      <c r="J11" s="23" t="s">
        <v>14</v>
      </c>
      <c r="K11" s="24" t="s">
        <v>70</v>
      </c>
    </row>
    <row r="12" spans="1:11" s="2" customFormat="1" ht="21" customHeight="1" thickBot="1">
      <c r="A12" s="142" t="s">
        <v>33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4"/>
    </row>
    <row r="13" spans="1:11" s="2" customFormat="1" ht="21" customHeight="1" thickBot="1">
      <c r="A13" s="97" t="s">
        <v>34</v>
      </c>
      <c r="B13" s="98"/>
      <c r="C13" s="99"/>
      <c r="D13" s="98"/>
      <c r="E13" s="98"/>
      <c r="F13" s="98"/>
      <c r="G13" s="98"/>
      <c r="H13" s="98"/>
      <c r="I13" s="98"/>
      <c r="J13" s="100"/>
      <c r="K13" s="101"/>
    </row>
    <row r="14" spans="1:11" ht="60.75" thickBot="1">
      <c r="A14" s="26">
        <v>1</v>
      </c>
      <c r="B14" s="90" t="s">
        <v>50</v>
      </c>
      <c r="C14" s="27" t="s">
        <v>35</v>
      </c>
      <c r="D14" s="28">
        <v>693000</v>
      </c>
      <c r="E14" s="28">
        <v>243698</v>
      </c>
      <c r="F14" s="29" t="s">
        <v>20</v>
      </c>
      <c r="G14" s="29" t="s">
        <v>16</v>
      </c>
      <c r="H14" s="30">
        <v>43160</v>
      </c>
      <c r="I14" s="30">
        <v>43220</v>
      </c>
      <c r="J14" s="31" t="s">
        <v>17</v>
      </c>
      <c r="K14" s="102">
        <v>484240020181</v>
      </c>
    </row>
    <row r="15" spans="1:11" ht="16.5" thickBot="1">
      <c r="A15" s="26"/>
      <c r="B15" s="135" t="s">
        <v>21</v>
      </c>
      <c r="C15" s="136"/>
      <c r="D15" s="33">
        <f>SUM(D12:D14)</f>
        <v>693000</v>
      </c>
      <c r="E15" s="33">
        <f>SUM(E12:E14)</f>
        <v>243698</v>
      </c>
      <c r="F15" s="34"/>
      <c r="G15" s="35"/>
      <c r="H15" s="35"/>
      <c r="I15" s="36"/>
      <c r="J15" s="36"/>
      <c r="K15" s="37"/>
    </row>
    <row r="16" spans="1:11" s="2" customFormat="1" ht="21" customHeight="1" thickBot="1">
      <c r="A16" s="142" t="s">
        <v>15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4"/>
    </row>
    <row r="17" spans="1:11" s="2" customFormat="1" ht="60">
      <c r="A17" s="38">
        <v>2</v>
      </c>
      <c r="B17" s="18" t="s">
        <v>44</v>
      </c>
      <c r="C17" s="8" t="s">
        <v>24</v>
      </c>
      <c r="D17" s="9">
        <v>30336</v>
      </c>
      <c r="E17" s="9">
        <v>10112</v>
      </c>
      <c r="F17" s="56" t="s">
        <v>20</v>
      </c>
      <c r="G17" s="39" t="s">
        <v>16</v>
      </c>
      <c r="H17" s="14">
        <v>43040</v>
      </c>
      <c r="I17" s="15">
        <v>43159</v>
      </c>
      <c r="J17" s="40" t="s">
        <v>17</v>
      </c>
      <c r="K17" s="103">
        <v>484240020182</v>
      </c>
    </row>
    <row r="18" spans="1:11" s="2" customFormat="1" ht="45">
      <c r="A18" s="41">
        <v>3</v>
      </c>
      <c r="B18" s="19" t="s">
        <v>45</v>
      </c>
      <c r="C18" s="10" t="s">
        <v>24</v>
      </c>
      <c r="D18" s="11">
        <v>43613</v>
      </c>
      <c r="E18" s="11">
        <v>14537</v>
      </c>
      <c r="F18" s="57" t="s">
        <v>20</v>
      </c>
      <c r="G18" s="42" t="s">
        <v>16</v>
      </c>
      <c r="H18" s="16">
        <v>43040</v>
      </c>
      <c r="I18" s="15">
        <v>43159</v>
      </c>
      <c r="J18" s="43" t="s">
        <v>17</v>
      </c>
      <c r="K18" s="104">
        <v>484240020183</v>
      </c>
    </row>
    <row r="19" spans="1:11" s="2" customFormat="1" ht="60.75" thickBot="1">
      <c r="A19" s="44">
        <v>4</v>
      </c>
      <c r="B19" s="20" t="s">
        <v>46</v>
      </c>
      <c r="C19" s="12" t="s">
        <v>24</v>
      </c>
      <c r="D19" s="13">
        <v>41848</v>
      </c>
      <c r="E19" s="13">
        <v>13949</v>
      </c>
      <c r="F19" s="58" t="s">
        <v>20</v>
      </c>
      <c r="G19" s="45" t="s">
        <v>16</v>
      </c>
      <c r="H19" s="17">
        <v>43040</v>
      </c>
      <c r="I19" s="75">
        <v>43159</v>
      </c>
      <c r="J19" s="46" t="s">
        <v>17</v>
      </c>
      <c r="K19" s="105">
        <v>484240020184</v>
      </c>
    </row>
    <row r="20" spans="1:11" s="2" customFormat="1" ht="60">
      <c r="A20" s="65">
        <v>5</v>
      </c>
      <c r="B20" s="78" t="s">
        <v>47</v>
      </c>
      <c r="C20" s="55" t="s">
        <v>24</v>
      </c>
      <c r="D20" s="67">
        <v>38823</v>
      </c>
      <c r="E20" s="67">
        <v>12941</v>
      </c>
      <c r="F20" s="79" t="s">
        <v>20</v>
      </c>
      <c r="G20" s="68" t="s">
        <v>16</v>
      </c>
      <c r="H20" s="69">
        <v>43040</v>
      </c>
      <c r="I20" s="80">
        <v>43159</v>
      </c>
      <c r="J20" s="70" t="s">
        <v>17</v>
      </c>
      <c r="K20" s="103">
        <v>484240020185</v>
      </c>
    </row>
    <row r="21" spans="1:11" s="2" customFormat="1" ht="61.5" customHeight="1">
      <c r="A21" s="38">
        <v>6</v>
      </c>
      <c r="B21" s="18" t="s">
        <v>61</v>
      </c>
      <c r="C21" s="60" t="s">
        <v>62</v>
      </c>
      <c r="D21" s="9">
        <v>3961313</v>
      </c>
      <c r="E21" s="9">
        <v>123335</v>
      </c>
      <c r="F21" s="56" t="s">
        <v>63</v>
      </c>
      <c r="G21" s="39" t="s">
        <v>16</v>
      </c>
      <c r="H21" s="14">
        <v>43235</v>
      </c>
      <c r="I21" s="15">
        <v>43296</v>
      </c>
      <c r="J21" s="40" t="s">
        <v>17</v>
      </c>
      <c r="K21" s="104">
        <v>484240020186</v>
      </c>
    </row>
    <row r="22" spans="1:11" s="2" customFormat="1" ht="61.5" customHeight="1">
      <c r="A22" s="38">
        <v>7</v>
      </c>
      <c r="B22" s="18" t="s">
        <v>64</v>
      </c>
      <c r="C22" s="60" t="s">
        <v>62</v>
      </c>
      <c r="D22" s="9">
        <v>8016014</v>
      </c>
      <c r="E22" s="9">
        <v>262935</v>
      </c>
      <c r="F22" s="56" t="s">
        <v>63</v>
      </c>
      <c r="G22" s="39" t="s">
        <v>16</v>
      </c>
      <c r="H22" s="14">
        <v>43235</v>
      </c>
      <c r="I22" s="15">
        <v>43296</v>
      </c>
      <c r="J22" s="40" t="s">
        <v>17</v>
      </c>
      <c r="K22" s="104">
        <v>484240020187</v>
      </c>
    </row>
    <row r="23" spans="1:11" s="2" customFormat="1" ht="61.5" customHeight="1">
      <c r="A23" s="38">
        <v>8</v>
      </c>
      <c r="B23" s="18" t="s">
        <v>65</v>
      </c>
      <c r="C23" s="60" t="s">
        <v>62</v>
      </c>
      <c r="D23" s="9">
        <v>4374255</v>
      </c>
      <c r="E23" s="9">
        <v>166728</v>
      </c>
      <c r="F23" s="56" t="s">
        <v>63</v>
      </c>
      <c r="G23" s="39" t="s">
        <v>16</v>
      </c>
      <c r="H23" s="14">
        <v>43235</v>
      </c>
      <c r="I23" s="15">
        <v>43296</v>
      </c>
      <c r="J23" s="40" t="s">
        <v>17</v>
      </c>
      <c r="K23" s="104">
        <v>484240020188</v>
      </c>
    </row>
    <row r="24" spans="1:11" s="2" customFormat="1" ht="45">
      <c r="A24" s="38">
        <v>9</v>
      </c>
      <c r="B24" s="18" t="s">
        <v>66</v>
      </c>
      <c r="C24" s="10" t="s">
        <v>24</v>
      </c>
      <c r="D24" s="9">
        <v>35531</v>
      </c>
      <c r="E24" s="9">
        <v>2000</v>
      </c>
      <c r="F24" s="56" t="s">
        <v>20</v>
      </c>
      <c r="G24" s="39" t="s">
        <v>16</v>
      </c>
      <c r="H24" s="14">
        <v>43235</v>
      </c>
      <c r="I24" s="15">
        <v>43296</v>
      </c>
      <c r="J24" s="40" t="s">
        <v>17</v>
      </c>
      <c r="K24" s="104">
        <v>484240020189</v>
      </c>
    </row>
    <row r="25" spans="1:11" s="2" customFormat="1" ht="45">
      <c r="A25" s="38">
        <v>10</v>
      </c>
      <c r="B25" s="18" t="s">
        <v>67</v>
      </c>
      <c r="C25" s="10" t="s">
        <v>24</v>
      </c>
      <c r="D25" s="9">
        <v>21922</v>
      </c>
      <c r="E25" s="9">
        <v>2000</v>
      </c>
      <c r="F25" s="56" t="s">
        <v>20</v>
      </c>
      <c r="G25" s="39" t="s">
        <v>16</v>
      </c>
      <c r="H25" s="14">
        <v>43235</v>
      </c>
      <c r="I25" s="15">
        <v>43296</v>
      </c>
      <c r="J25" s="40" t="s">
        <v>17</v>
      </c>
      <c r="K25" s="104">
        <v>4842400201810</v>
      </c>
    </row>
    <row r="26" spans="1:11" s="2" customFormat="1" ht="45">
      <c r="A26" s="38">
        <v>11</v>
      </c>
      <c r="B26" s="18" t="s">
        <v>68</v>
      </c>
      <c r="C26" s="10" t="s">
        <v>24</v>
      </c>
      <c r="D26" s="9">
        <v>36000</v>
      </c>
      <c r="E26" s="9">
        <v>2000</v>
      </c>
      <c r="F26" s="56" t="s">
        <v>20</v>
      </c>
      <c r="G26" s="39" t="s">
        <v>16</v>
      </c>
      <c r="H26" s="14">
        <v>43235</v>
      </c>
      <c r="I26" s="15">
        <v>43296</v>
      </c>
      <c r="J26" s="40" t="s">
        <v>17</v>
      </c>
      <c r="K26" s="104">
        <v>4842400201811</v>
      </c>
    </row>
    <row r="27" spans="1:11" s="2" customFormat="1" ht="105.75" thickBot="1">
      <c r="A27" s="38">
        <v>12</v>
      </c>
      <c r="B27" s="81" t="s">
        <v>51</v>
      </c>
      <c r="C27" s="60" t="s">
        <v>52</v>
      </c>
      <c r="D27" s="73">
        <v>915969</v>
      </c>
      <c r="E27" s="73">
        <v>134392</v>
      </c>
      <c r="F27" s="74" t="s">
        <v>20</v>
      </c>
      <c r="G27" s="42" t="s">
        <v>16</v>
      </c>
      <c r="H27" s="14">
        <v>43160</v>
      </c>
      <c r="I27" s="14">
        <v>43220</v>
      </c>
      <c r="J27" s="40" t="s">
        <v>17</v>
      </c>
      <c r="K27" s="104">
        <v>4842400201812</v>
      </c>
    </row>
    <row r="28" spans="1:11" s="2" customFormat="1" ht="60.75" hidden="1" thickBot="1">
      <c r="A28" s="72">
        <v>8</v>
      </c>
      <c r="B28" s="81" t="s">
        <v>54</v>
      </c>
      <c r="C28" s="60" t="s">
        <v>55</v>
      </c>
      <c r="D28" s="59">
        <v>0</v>
      </c>
      <c r="E28" s="73"/>
      <c r="F28" s="74" t="s">
        <v>20</v>
      </c>
      <c r="G28" s="42" t="s">
        <v>16</v>
      </c>
      <c r="H28" s="14">
        <v>43192</v>
      </c>
      <c r="I28" s="14">
        <v>43251</v>
      </c>
      <c r="J28" s="40" t="s">
        <v>17</v>
      </c>
      <c r="K28" s="64" t="s">
        <v>40</v>
      </c>
    </row>
    <row r="29" spans="1:11" s="2" customFormat="1" ht="45.75" hidden="1" thickBot="1">
      <c r="A29" s="72">
        <v>9</v>
      </c>
      <c r="B29" s="81" t="s">
        <v>57</v>
      </c>
      <c r="C29" s="60" t="s">
        <v>56</v>
      </c>
      <c r="D29" s="59">
        <v>0</v>
      </c>
      <c r="E29" s="73"/>
      <c r="F29" s="74" t="s">
        <v>20</v>
      </c>
      <c r="G29" s="42" t="s">
        <v>16</v>
      </c>
      <c r="H29" s="14">
        <v>43192</v>
      </c>
      <c r="I29" s="14">
        <v>43251</v>
      </c>
      <c r="J29" s="40" t="s">
        <v>17</v>
      </c>
      <c r="K29" s="64" t="s">
        <v>40</v>
      </c>
    </row>
    <row r="30" spans="1:11" ht="16.5" thickBot="1">
      <c r="A30" s="26"/>
      <c r="B30" s="132" t="s">
        <v>18</v>
      </c>
      <c r="C30" s="133"/>
      <c r="D30" s="33">
        <f>SUM(D17:D29)</f>
        <v>17515624</v>
      </c>
      <c r="E30" s="33">
        <f>SUM(E17:E27)</f>
        <v>744929</v>
      </c>
      <c r="F30" s="34"/>
      <c r="G30" s="35"/>
      <c r="H30" s="35"/>
      <c r="I30" s="36"/>
      <c r="J30" s="36"/>
      <c r="K30" s="37"/>
    </row>
    <row r="31" spans="1:11" s="2" customFormat="1" ht="21" customHeight="1" thickBot="1">
      <c r="A31" s="142" t="s">
        <v>30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4"/>
    </row>
    <row r="32" spans="1:11" ht="30.75" thickBot="1">
      <c r="A32" s="26">
        <v>13</v>
      </c>
      <c r="B32" s="21" t="s">
        <v>60</v>
      </c>
      <c r="C32" s="87" t="s">
        <v>32</v>
      </c>
      <c r="D32" s="28">
        <v>761066</v>
      </c>
      <c r="E32" s="28">
        <v>139603</v>
      </c>
      <c r="F32" s="29" t="s">
        <v>20</v>
      </c>
      <c r="G32" s="29" t="s">
        <v>16</v>
      </c>
      <c r="H32" s="30">
        <v>43160</v>
      </c>
      <c r="I32" s="30">
        <v>43449</v>
      </c>
      <c r="J32" s="31" t="s">
        <v>17</v>
      </c>
      <c r="K32" s="104">
        <v>4842400201813</v>
      </c>
    </row>
    <row r="33" spans="1:11" ht="16.5" thickBot="1">
      <c r="A33" s="26"/>
      <c r="B33" s="135" t="s">
        <v>21</v>
      </c>
      <c r="C33" s="136"/>
      <c r="D33" s="33">
        <f>SUM(D31:D32)</f>
        <v>761066</v>
      </c>
      <c r="E33" s="33"/>
      <c r="F33" s="34"/>
      <c r="G33" s="35"/>
      <c r="H33" s="35"/>
      <c r="I33" s="36"/>
      <c r="J33" s="36"/>
      <c r="K33" s="37"/>
    </row>
    <row r="34" spans="1:11" s="2" customFormat="1" ht="21" customHeight="1" thickBot="1">
      <c r="A34" s="142" t="s">
        <v>19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4"/>
    </row>
    <row r="35" spans="1:11" ht="75">
      <c r="A35" s="65">
        <v>14</v>
      </c>
      <c r="B35" s="66" t="s">
        <v>42</v>
      </c>
      <c r="C35" s="88" t="s">
        <v>29</v>
      </c>
      <c r="D35" s="67">
        <v>1975775</v>
      </c>
      <c r="E35" s="67">
        <v>1223529</v>
      </c>
      <c r="F35" s="68" t="s">
        <v>20</v>
      </c>
      <c r="G35" s="68" t="s">
        <v>16</v>
      </c>
      <c r="H35" s="69">
        <v>43344</v>
      </c>
      <c r="I35" s="69">
        <v>43799</v>
      </c>
      <c r="J35" s="70" t="s">
        <v>17</v>
      </c>
      <c r="K35" s="104">
        <v>4842400201814</v>
      </c>
    </row>
    <row r="36" spans="1:11" ht="75">
      <c r="A36" s="41">
        <v>15</v>
      </c>
      <c r="B36" s="19" t="s">
        <v>43</v>
      </c>
      <c r="C36" s="96" t="s">
        <v>28</v>
      </c>
      <c r="D36" s="11">
        <v>890755</v>
      </c>
      <c r="E36" s="11">
        <v>890755</v>
      </c>
      <c r="F36" s="42" t="s">
        <v>20</v>
      </c>
      <c r="G36" s="42" t="s">
        <v>16</v>
      </c>
      <c r="H36" s="16">
        <v>43185</v>
      </c>
      <c r="I36" s="16">
        <v>43251</v>
      </c>
      <c r="J36" s="43" t="s">
        <v>17</v>
      </c>
      <c r="K36" s="104">
        <v>4842400201815</v>
      </c>
    </row>
    <row r="37" spans="1:11" ht="120.75" thickBot="1">
      <c r="A37" s="108">
        <v>16</v>
      </c>
      <c r="B37" s="81" t="s">
        <v>49</v>
      </c>
      <c r="C37" s="60" t="s">
        <v>37</v>
      </c>
      <c r="D37" s="59">
        <v>1672510</v>
      </c>
      <c r="E37" s="59" t="s">
        <v>79</v>
      </c>
      <c r="F37" s="74" t="s">
        <v>20</v>
      </c>
      <c r="G37" s="95" t="s">
        <v>16</v>
      </c>
      <c r="H37" s="77">
        <v>43160</v>
      </c>
      <c r="I37" s="77">
        <v>43220</v>
      </c>
      <c r="J37" s="40" t="s">
        <v>17</v>
      </c>
      <c r="K37" s="104">
        <v>4842400201816</v>
      </c>
    </row>
    <row r="38" spans="1:11" ht="16.5" thickBot="1">
      <c r="A38" s="26"/>
      <c r="B38" s="135" t="s">
        <v>21</v>
      </c>
      <c r="C38" s="136"/>
      <c r="D38" s="33">
        <f>SUM(D35:D37)</f>
        <v>4539040</v>
      </c>
      <c r="E38" s="33">
        <f>E35+E36+479757</f>
        <v>2594041</v>
      </c>
      <c r="F38" s="34"/>
      <c r="G38" s="35"/>
      <c r="H38" s="35"/>
      <c r="I38" s="36"/>
      <c r="J38" s="36"/>
      <c r="K38" s="37"/>
    </row>
    <row r="39" spans="1:12" s="25" customFormat="1" ht="16.5" thickBot="1">
      <c r="A39" s="47"/>
      <c r="B39" s="139" t="s">
        <v>0</v>
      </c>
      <c r="C39" s="139"/>
      <c r="D39" s="48">
        <f>D15+D30+D33+D38</f>
        <v>23508730</v>
      </c>
      <c r="E39" s="48"/>
      <c r="F39" s="49"/>
      <c r="G39" s="49"/>
      <c r="H39" s="49"/>
      <c r="I39" s="49"/>
      <c r="J39" s="49"/>
      <c r="K39" s="50"/>
      <c r="L39" s="51"/>
    </row>
    <row r="43" spans="9:11" ht="15">
      <c r="I43" s="134"/>
      <c r="J43" s="134"/>
      <c r="K43" s="134"/>
    </row>
    <row r="44" spans="2:11" ht="18">
      <c r="B44" s="52" t="s">
        <v>9</v>
      </c>
      <c r="F44" s="140"/>
      <c r="G44" s="140"/>
      <c r="I44" s="134" t="s">
        <v>22</v>
      </c>
      <c r="J44" s="134"/>
      <c r="K44" s="134"/>
    </row>
    <row r="45" spans="2:11" s="53" customFormat="1" ht="18.75">
      <c r="B45" s="52" t="s">
        <v>11</v>
      </c>
      <c r="F45" s="137"/>
      <c r="G45" s="137"/>
      <c r="H45" s="1"/>
      <c r="I45" s="138"/>
      <c r="J45" s="138"/>
      <c r="K45" s="138"/>
    </row>
    <row r="46" spans="2:11" s="53" customFormat="1" ht="18">
      <c r="B46" s="52" t="s">
        <v>10</v>
      </c>
      <c r="F46" s="54"/>
      <c r="I46" s="134" t="s">
        <v>23</v>
      </c>
      <c r="J46" s="134"/>
      <c r="K46" s="134"/>
    </row>
    <row r="47" spans="2:11" s="53" customFormat="1" ht="18">
      <c r="B47" s="52"/>
      <c r="F47" s="54"/>
      <c r="I47" s="52"/>
      <c r="J47" s="52"/>
      <c r="K47" s="52"/>
    </row>
    <row r="48" spans="6:11" ht="18.75">
      <c r="F48" s="127"/>
      <c r="G48" s="127"/>
      <c r="I48" s="127"/>
      <c r="J48" s="127"/>
      <c r="K48" s="127"/>
    </row>
    <row r="49" spans="9:11" ht="15">
      <c r="I49" s="134" t="s">
        <v>41</v>
      </c>
      <c r="J49" s="134"/>
      <c r="K49" s="134"/>
    </row>
  </sheetData>
  <sheetProtection/>
  <mergeCells count="20">
    <mergeCell ref="I49:K49"/>
    <mergeCell ref="F44:G44"/>
    <mergeCell ref="I44:K44"/>
    <mergeCell ref="F45:G45"/>
    <mergeCell ref="I45:K45"/>
    <mergeCell ref="I46:K46"/>
    <mergeCell ref="F48:G48"/>
    <mergeCell ref="I48:K48"/>
    <mergeCell ref="A31:K31"/>
    <mergeCell ref="B33:C33"/>
    <mergeCell ref="A34:K34"/>
    <mergeCell ref="B38:C38"/>
    <mergeCell ref="B39:C39"/>
    <mergeCell ref="I43:K43"/>
    <mergeCell ref="A7:K7"/>
    <mergeCell ref="A8:K8"/>
    <mergeCell ref="A12:K12"/>
    <mergeCell ref="B15:C15"/>
    <mergeCell ref="A16:K16"/>
    <mergeCell ref="B30:C30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85" r:id="rId1"/>
  <rowBreaks count="2" manualBreakCount="2">
    <brk id="19" max="255" man="1"/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4.7109375" style="3" customWidth="1"/>
    <col min="2" max="2" width="33.421875" style="3" customWidth="1"/>
    <col min="3" max="3" width="13.140625" style="3" customWidth="1"/>
    <col min="4" max="4" width="15.57421875" style="3" customWidth="1"/>
    <col min="5" max="5" width="11.57421875" style="3" customWidth="1"/>
    <col min="6" max="6" width="9.57421875" style="3" customWidth="1"/>
    <col min="7" max="7" width="12.7109375" style="3" customWidth="1"/>
    <col min="8" max="8" width="13.57421875" style="3" customWidth="1"/>
    <col min="9" max="9" width="15.00390625" style="3" customWidth="1"/>
    <col min="10" max="10" width="13.8515625" style="3" customWidth="1"/>
    <col min="11" max="11" width="18.57421875" style="3" customWidth="1"/>
    <col min="12" max="16384" width="9.140625" style="3" customWidth="1"/>
  </cols>
  <sheetData>
    <row r="1" spans="1:11" s="2" customFormat="1" ht="15">
      <c r="A1" s="7" t="s">
        <v>12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s="2" customFormat="1" ht="15">
      <c r="A2" s="7" t="s">
        <v>13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pans="1:11" s="2" customFormat="1" ht="15">
      <c r="A3" s="3" t="s">
        <v>82</v>
      </c>
      <c r="B3" s="5"/>
      <c r="C3" s="5"/>
      <c r="D3" s="5"/>
      <c r="E3" s="5"/>
      <c r="F3" s="5"/>
      <c r="G3" s="5"/>
      <c r="H3" s="6"/>
      <c r="I3" s="6"/>
      <c r="J3" s="5"/>
      <c r="K3" s="5"/>
    </row>
    <row r="4" spans="1:11" s="2" customFormat="1" ht="15">
      <c r="A4" s="4"/>
      <c r="B4" s="5"/>
      <c r="C4" s="5"/>
      <c r="D4" s="5"/>
      <c r="E4" s="5"/>
      <c r="F4" s="5"/>
      <c r="G4" s="5"/>
      <c r="H4" s="6"/>
      <c r="I4" s="6"/>
      <c r="J4" s="5"/>
      <c r="K4" s="5"/>
    </row>
    <row r="5" spans="1:11" s="2" customFormat="1" ht="15">
      <c r="A5" s="4"/>
      <c r="B5" s="5"/>
      <c r="C5" s="5"/>
      <c r="D5" s="5"/>
      <c r="E5" s="5"/>
      <c r="F5" s="5"/>
      <c r="G5" s="6"/>
      <c r="H5" s="6"/>
      <c r="I5" s="6"/>
      <c r="J5" s="5"/>
      <c r="K5" s="5"/>
    </row>
    <row r="6" spans="1:11" s="2" customFormat="1" ht="1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18">
      <c r="A7" s="128" t="s">
        <v>26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5.75">
      <c r="A8" s="141" t="s">
        <v>27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10" ht="13.5" thickBot="1">
      <c r="B10" s="3" t="s">
        <v>81</v>
      </c>
    </row>
    <row r="11" spans="1:11" s="25" customFormat="1" ht="102.75" thickBot="1">
      <c r="A11" s="22" t="s">
        <v>1</v>
      </c>
      <c r="B11" s="23" t="s">
        <v>3</v>
      </c>
      <c r="C11" s="23" t="s">
        <v>2</v>
      </c>
      <c r="D11" s="23" t="s">
        <v>48</v>
      </c>
      <c r="E11" s="23" t="s">
        <v>39</v>
      </c>
      <c r="F11" s="23" t="s">
        <v>4</v>
      </c>
      <c r="G11" s="23" t="s">
        <v>5</v>
      </c>
      <c r="H11" s="23" t="s">
        <v>6</v>
      </c>
      <c r="I11" s="23" t="s">
        <v>7</v>
      </c>
      <c r="J11" s="23" t="s">
        <v>14</v>
      </c>
      <c r="K11" s="24" t="s">
        <v>70</v>
      </c>
    </row>
    <row r="12" spans="1:11" s="2" customFormat="1" ht="21" customHeight="1" thickBot="1">
      <c r="A12" s="142" t="s">
        <v>33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4"/>
    </row>
    <row r="13" spans="1:11" s="2" customFormat="1" ht="21" customHeight="1" thickBot="1">
      <c r="A13" s="97" t="s">
        <v>34</v>
      </c>
      <c r="B13" s="98"/>
      <c r="C13" s="99"/>
      <c r="D13" s="98"/>
      <c r="E13" s="98"/>
      <c r="F13" s="98"/>
      <c r="G13" s="98"/>
      <c r="H13" s="98"/>
      <c r="I13" s="98"/>
      <c r="J13" s="100"/>
      <c r="K13" s="101"/>
    </row>
    <row r="14" spans="1:11" ht="60.75" thickBot="1">
      <c r="A14" s="26">
        <v>1</v>
      </c>
      <c r="B14" s="90" t="s">
        <v>50</v>
      </c>
      <c r="C14" s="27" t="s">
        <v>35</v>
      </c>
      <c r="D14" s="28">
        <v>693000</v>
      </c>
      <c r="E14" s="28">
        <v>243698</v>
      </c>
      <c r="F14" s="29" t="s">
        <v>20</v>
      </c>
      <c r="G14" s="29" t="s">
        <v>16</v>
      </c>
      <c r="H14" s="30">
        <v>43160</v>
      </c>
      <c r="I14" s="30">
        <v>43220</v>
      </c>
      <c r="J14" s="31" t="s">
        <v>17</v>
      </c>
      <c r="K14" s="102">
        <v>484240020181</v>
      </c>
    </row>
    <row r="15" spans="1:11" ht="16.5" thickBot="1">
      <c r="A15" s="26"/>
      <c r="B15" s="135" t="s">
        <v>21</v>
      </c>
      <c r="C15" s="136"/>
      <c r="D15" s="33">
        <f>SUM(D12:D14)</f>
        <v>693000</v>
      </c>
      <c r="E15" s="33">
        <f>SUM(E12:E14)</f>
        <v>243698</v>
      </c>
      <c r="F15" s="34"/>
      <c r="G15" s="35"/>
      <c r="H15" s="35"/>
      <c r="I15" s="36"/>
      <c r="J15" s="36"/>
      <c r="K15" s="37"/>
    </row>
    <row r="16" spans="1:11" s="2" customFormat="1" ht="21" customHeight="1" thickBot="1">
      <c r="A16" s="142" t="s">
        <v>15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4"/>
    </row>
    <row r="17" spans="1:11" s="2" customFormat="1" ht="60">
      <c r="A17" s="38">
        <v>2</v>
      </c>
      <c r="B17" s="18" t="s">
        <v>44</v>
      </c>
      <c r="C17" s="8" t="s">
        <v>24</v>
      </c>
      <c r="D17" s="9">
        <v>30336</v>
      </c>
      <c r="E17" s="9">
        <v>10112</v>
      </c>
      <c r="F17" s="56" t="s">
        <v>20</v>
      </c>
      <c r="G17" s="39" t="s">
        <v>16</v>
      </c>
      <c r="H17" s="14">
        <v>43040</v>
      </c>
      <c r="I17" s="15">
        <v>43159</v>
      </c>
      <c r="J17" s="40" t="s">
        <v>17</v>
      </c>
      <c r="K17" s="103">
        <v>484240020182</v>
      </c>
    </row>
    <row r="18" spans="1:11" s="2" customFormat="1" ht="45">
      <c r="A18" s="41">
        <v>3</v>
      </c>
      <c r="B18" s="19" t="s">
        <v>45</v>
      </c>
      <c r="C18" s="10" t="s">
        <v>24</v>
      </c>
      <c r="D18" s="11">
        <v>43613</v>
      </c>
      <c r="E18" s="11">
        <v>14537</v>
      </c>
      <c r="F18" s="57" t="s">
        <v>20</v>
      </c>
      <c r="G18" s="42" t="s">
        <v>16</v>
      </c>
      <c r="H18" s="16">
        <v>43040</v>
      </c>
      <c r="I18" s="15">
        <v>43159</v>
      </c>
      <c r="J18" s="43" t="s">
        <v>17</v>
      </c>
      <c r="K18" s="104">
        <v>484240020183</v>
      </c>
    </row>
    <row r="19" spans="1:11" s="2" customFormat="1" ht="60.75" thickBot="1">
      <c r="A19" s="44">
        <v>4</v>
      </c>
      <c r="B19" s="20" t="s">
        <v>46</v>
      </c>
      <c r="C19" s="12" t="s">
        <v>24</v>
      </c>
      <c r="D19" s="13">
        <v>41848</v>
      </c>
      <c r="E19" s="13">
        <v>13949</v>
      </c>
      <c r="F19" s="58" t="s">
        <v>20</v>
      </c>
      <c r="G19" s="45" t="s">
        <v>16</v>
      </c>
      <c r="H19" s="17">
        <v>43040</v>
      </c>
      <c r="I19" s="75">
        <v>43159</v>
      </c>
      <c r="J19" s="46" t="s">
        <v>17</v>
      </c>
      <c r="K19" s="105">
        <v>484240020184</v>
      </c>
    </row>
    <row r="20" spans="1:11" s="2" customFormat="1" ht="60">
      <c r="A20" s="65">
        <v>5</v>
      </c>
      <c r="B20" s="78" t="s">
        <v>47</v>
      </c>
      <c r="C20" s="55" t="s">
        <v>24</v>
      </c>
      <c r="D20" s="67">
        <v>38823</v>
      </c>
      <c r="E20" s="67">
        <v>12941</v>
      </c>
      <c r="F20" s="79" t="s">
        <v>20</v>
      </c>
      <c r="G20" s="68" t="s">
        <v>16</v>
      </c>
      <c r="H20" s="69">
        <v>43040</v>
      </c>
      <c r="I20" s="80">
        <v>43159</v>
      </c>
      <c r="J20" s="70" t="s">
        <v>17</v>
      </c>
      <c r="K20" s="103">
        <v>484240020185</v>
      </c>
    </row>
    <row r="21" spans="1:11" s="2" customFormat="1" ht="61.5" customHeight="1">
      <c r="A21" s="38">
        <v>6</v>
      </c>
      <c r="B21" s="18" t="s">
        <v>61</v>
      </c>
      <c r="C21" s="60" t="s">
        <v>62</v>
      </c>
      <c r="D21" s="9">
        <v>3961313</v>
      </c>
      <c r="E21" s="9">
        <v>123335</v>
      </c>
      <c r="F21" s="56" t="s">
        <v>63</v>
      </c>
      <c r="G21" s="39" t="s">
        <v>16</v>
      </c>
      <c r="H21" s="14">
        <v>43235</v>
      </c>
      <c r="I21" s="15">
        <v>43296</v>
      </c>
      <c r="J21" s="40" t="s">
        <v>17</v>
      </c>
      <c r="K21" s="104">
        <v>484240020186</v>
      </c>
    </row>
    <row r="22" spans="1:11" s="2" customFormat="1" ht="61.5" customHeight="1">
      <c r="A22" s="38">
        <v>7</v>
      </c>
      <c r="B22" s="18" t="s">
        <v>64</v>
      </c>
      <c r="C22" s="60" t="s">
        <v>62</v>
      </c>
      <c r="D22" s="9">
        <v>8016014</v>
      </c>
      <c r="E22" s="9">
        <v>262935</v>
      </c>
      <c r="F22" s="56" t="s">
        <v>63</v>
      </c>
      <c r="G22" s="39" t="s">
        <v>16</v>
      </c>
      <c r="H22" s="14">
        <v>43235</v>
      </c>
      <c r="I22" s="15">
        <v>43296</v>
      </c>
      <c r="J22" s="40" t="s">
        <v>17</v>
      </c>
      <c r="K22" s="104">
        <v>484240020187</v>
      </c>
    </row>
    <row r="23" spans="1:11" s="2" customFormat="1" ht="61.5" customHeight="1">
      <c r="A23" s="38">
        <v>8</v>
      </c>
      <c r="B23" s="18" t="s">
        <v>65</v>
      </c>
      <c r="C23" s="60" t="s">
        <v>62</v>
      </c>
      <c r="D23" s="9">
        <v>4374255</v>
      </c>
      <c r="E23" s="9">
        <v>166728</v>
      </c>
      <c r="F23" s="56" t="s">
        <v>63</v>
      </c>
      <c r="G23" s="39" t="s">
        <v>16</v>
      </c>
      <c r="H23" s="14">
        <v>43235</v>
      </c>
      <c r="I23" s="15">
        <v>43296</v>
      </c>
      <c r="J23" s="40" t="s">
        <v>17</v>
      </c>
      <c r="K23" s="104">
        <v>484240020188</v>
      </c>
    </row>
    <row r="24" spans="1:11" s="2" customFormat="1" ht="45">
      <c r="A24" s="38">
        <v>9</v>
      </c>
      <c r="B24" s="18" t="s">
        <v>66</v>
      </c>
      <c r="C24" s="10" t="s">
        <v>24</v>
      </c>
      <c r="D24" s="9">
        <v>35531</v>
      </c>
      <c r="E24" s="9">
        <v>2000</v>
      </c>
      <c r="F24" s="56" t="s">
        <v>20</v>
      </c>
      <c r="G24" s="39" t="s">
        <v>16</v>
      </c>
      <c r="H24" s="14">
        <v>43235</v>
      </c>
      <c r="I24" s="15">
        <v>43296</v>
      </c>
      <c r="J24" s="40" t="s">
        <v>17</v>
      </c>
      <c r="K24" s="104">
        <v>484240020189</v>
      </c>
    </row>
    <row r="25" spans="1:11" s="2" customFormat="1" ht="45">
      <c r="A25" s="38">
        <v>10</v>
      </c>
      <c r="B25" s="18" t="s">
        <v>67</v>
      </c>
      <c r="C25" s="10" t="s">
        <v>24</v>
      </c>
      <c r="D25" s="9">
        <v>21922</v>
      </c>
      <c r="E25" s="9">
        <v>2000</v>
      </c>
      <c r="F25" s="56" t="s">
        <v>20</v>
      </c>
      <c r="G25" s="39" t="s">
        <v>16</v>
      </c>
      <c r="H25" s="14">
        <v>43235</v>
      </c>
      <c r="I25" s="15">
        <v>43296</v>
      </c>
      <c r="J25" s="40" t="s">
        <v>17</v>
      </c>
      <c r="K25" s="104">
        <v>4842400201810</v>
      </c>
    </row>
    <row r="26" spans="1:11" s="2" customFormat="1" ht="45">
      <c r="A26" s="38">
        <v>11</v>
      </c>
      <c r="B26" s="18" t="s">
        <v>68</v>
      </c>
      <c r="C26" s="10" t="s">
        <v>24</v>
      </c>
      <c r="D26" s="9">
        <v>36000</v>
      </c>
      <c r="E26" s="9">
        <v>2000</v>
      </c>
      <c r="F26" s="56" t="s">
        <v>20</v>
      </c>
      <c r="G26" s="39" t="s">
        <v>16</v>
      </c>
      <c r="H26" s="14">
        <v>43235</v>
      </c>
      <c r="I26" s="15">
        <v>43296</v>
      </c>
      <c r="J26" s="40" t="s">
        <v>17</v>
      </c>
      <c r="K26" s="104">
        <v>4842400201811</v>
      </c>
    </row>
    <row r="27" spans="1:11" s="2" customFormat="1" ht="105.75" thickBot="1">
      <c r="A27" s="38">
        <v>12</v>
      </c>
      <c r="B27" s="81" t="s">
        <v>51</v>
      </c>
      <c r="C27" s="60" t="s">
        <v>52</v>
      </c>
      <c r="D27" s="73">
        <v>915969</v>
      </c>
      <c r="E27" s="73">
        <v>134392</v>
      </c>
      <c r="F27" s="74" t="s">
        <v>20</v>
      </c>
      <c r="G27" s="42" t="s">
        <v>16</v>
      </c>
      <c r="H27" s="14">
        <v>43160</v>
      </c>
      <c r="I27" s="14">
        <v>43220</v>
      </c>
      <c r="J27" s="40" t="s">
        <v>17</v>
      </c>
      <c r="K27" s="104">
        <v>4842400201812</v>
      </c>
    </row>
    <row r="28" spans="1:11" s="2" customFormat="1" ht="60.75" hidden="1" thickBot="1">
      <c r="A28" s="72">
        <v>8</v>
      </c>
      <c r="B28" s="81" t="s">
        <v>54</v>
      </c>
      <c r="C28" s="60" t="s">
        <v>55</v>
      </c>
      <c r="D28" s="59">
        <v>0</v>
      </c>
      <c r="E28" s="73"/>
      <c r="F28" s="74" t="s">
        <v>20</v>
      </c>
      <c r="G28" s="42" t="s">
        <v>16</v>
      </c>
      <c r="H28" s="14">
        <v>43192</v>
      </c>
      <c r="I28" s="14">
        <v>43251</v>
      </c>
      <c r="J28" s="40" t="s">
        <v>17</v>
      </c>
      <c r="K28" s="64" t="s">
        <v>40</v>
      </c>
    </row>
    <row r="29" spans="1:11" s="2" customFormat="1" ht="45.75" hidden="1" thickBot="1">
      <c r="A29" s="72">
        <v>9</v>
      </c>
      <c r="B29" s="81" t="s">
        <v>57</v>
      </c>
      <c r="C29" s="60" t="s">
        <v>56</v>
      </c>
      <c r="D29" s="59">
        <v>0</v>
      </c>
      <c r="E29" s="73"/>
      <c r="F29" s="74" t="s">
        <v>20</v>
      </c>
      <c r="G29" s="42" t="s">
        <v>16</v>
      </c>
      <c r="H29" s="14">
        <v>43192</v>
      </c>
      <c r="I29" s="14">
        <v>43251</v>
      </c>
      <c r="J29" s="40" t="s">
        <v>17</v>
      </c>
      <c r="K29" s="64" t="s">
        <v>40</v>
      </c>
    </row>
    <row r="30" spans="1:11" ht="16.5" thickBot="1">
      <c r="A30" s="26"/>
      <c r="B30" s="132" t="s">
        <v>18</v>
      </c>
      <c r="C30" s="133"/>
      <c r="D30" s="33">
        <f>SUM(D17:D29)</f>
        <v>17515624</v>
      </c>
      <c r="E30" s="33">
        <f>SUM(E17:E27)</f>
        <v>744929</v>
      </c>
      <c r="F30" s="34"/>
      <c r="G30" s="35"/>
      <c r="H30" s="35"/>
      <c r="I30" s="36"/>
      <c r="J30" s="36"/>
      <c r="K30" s="37"/>
    </row>
    <row r="31" spans="1:11" s="2" customFormat="1" ht="21" customHeight="1" thickBot="1">
      <c r="A31" s="142" t="s">
        <v>30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4"/>
    </row>
    <row r="32" spans="1:11" ht="30.75" thickBot="1">
      <c r="A32" s="26">
        <v>13</v>
      </c>
      <c r="B32" s="21" t="s">
        <v>60</v>
      </c>
      <c r="C32" s="87" t="s">
        <v>32</v>
      </c>
      <c r="D32" s="28">
        <v>761066</v>
      </c>
      <c r="E32" s="28">
        <v>139603</v>
      </c>
      <c r="F32" s="29" t="s">
        <v>20</v>
      </c>
      <c r="G32" s="29" t="s">
        <v>16</v>
      </c>
      <c r="H32" s="30">
        <v>43160</v>
      </c>
      <c r="I32" s="30">
        <v>43449</v>
      </c>
      <c r="J32" s="31" t="s">
        <v>17</v>
      </c>
      <c r="K32" s="104">
        <v>4842400201813</v>
      </c>
    </row>
    <row r="33" spans="1:11" ht="16.5" thickBot="1">
      <c r="A33" s="26"/>
      <c r="B33" s="135" t="s">
        <v>21</v>
      </c>
      <c r="C33" s="136"/>
      <c r="D33" s="33">
        <f>SUM(D31:D32)</f>
        <v>761066</v>
      </c>
      <c r="E33" s="33"/>
      <c r="F33" s="34"/>
      <c r="G33" s="35"/>
      <c r="H33" s="35"/>
      <c r="I33" s="36"/>
      <c r="J33" s="36"/>
      <c r="K33" s="37"/>
    </row>
    <row r="34" spans="1:11" s="2" customFormat="1" ht="21" customHeight="1" thickBot="1">
      <c r="A34" s="142" t="s">
        <v>19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4"/>
    </row>
    <row r="35" spans="1:11" ht="75">
      <c r="A35" s="65">
        <v>14</v>
      </c>
      <c r="B35" s="66" t="s">
        <v>42</v>
      </c>
      <c r="C35" s="88" t="s">
        <v>29</v>
      </c>
      <c r="D35" s="67">
        <v>1975775</v>
      </c>
      <c r="E35" s="67">
        <v>1223529</v>
      </c>
      <c r="F35" s="68" t="s">
        <v>20</v>
      </c>
      <c r="G35" s="68" t="s">
        <v>16</v>
      </c>
      <c r="H35" s="69">
        <v>43344</v>
      </c>
      <c r="I35" s="69">
        <v>43799</v>
      </c>
      <c r="J35" s="70" t="s">
        <v>17</v>
      </c>
      <c r="K35" s="104">
        <v>4842400201814</v>
      </c>
    </row>
    <row r="36" spans="1:11" ht="75">
      <c r="A36" s="106">
        <v>15</v>
      </c>
      <c r="B36" s="19" t="s">
        <v>43</v>
      </c>
      <c r="C36" s="96" t="s">
        <v>28</v>
      </c>
      <c r="D36" s="11">
        <v>1318420</v>
      </c>
      <c r="E36" s="11">
        <v>1318420</v>
      </c>
      <c r="F36" s="42" t="s">
        <v>20</v>
      </c>
      <c r="G36" s="42" t="s">
        <v>16</v>
      </c>
      <c r="H36" s="16">
        <v>43185</v>
      </c>
      <c r="I36" s="16">
        <v>43434</v>
      </c>
      <c r="J36" s="43" t="s">
        <v>17</v>
      </c>
      <c r="K36" s="104">
        <v>4842400201815</v>
      </c>
    </row>
    <row r="37" spans="1:11" ht="120.75" thickBot="1">
      <c r="A37" s="108">
        <v>16</v>
      </c>
      <c r="B37" s="81" t="s">
        <v>49</v>
      </c>
      <c r="C37" s="60" t="s">
        <v>37</v>
      </c>
      <c r="D37" s="59">
        <v>1672510</v>
      </c>
      <c r="E37" s="59" t="s">
        <v>80</v>
      </c>
      <c r="F37" s="74" t="s">
        <v>20</v>
      </c>
      <c r="G37" s="95" t="s">
        <v>16</v>
      </c>
      <c r="H37" s="77">
        <v>43160</v>
      </c>
      <c r="I37" s="77">
        <v>43220</v>
      </c>
      <c r="J37" s="40" t="s">
        <v>17</v>
      </c>
      <c r="K37" s="104">
        <v>4842400201816</v>
      </c>
    </row>
    <row r="38" spans="1:11" ht="16.5" thickBot="1">
      <c r="A38" s="26"/>
      <c r="B38" s="135" t="s">
        <v>21</v>
      </c>
      <c r="C38" s="136"/>
      <c r="D38" s="33">
        <f>SUM(D35:D37)</f>
        <v>4966705</v>
      </c>
      <c r="E38" s="33">
        <f>E35+E36+910009</f>
        <v>3451958</v>
      </c>
      <c r="F38" s="34"/>
      <c r="G38" s="35"/>
      <c r="H38" s="35"/>
      <c r="I38" s="36"/>
      <c r="J38" s="36"/>
      <c r="K38" s="37"/>
    </row>
    <row r="39" spans="1:12" s="25" customFormat="1" ht="16.5" thickBot="1">
      <c r="A39" s="47"/>
      <c r="B39" s="139" t="s">
        <v>0</v>
      </c>
      <c r="C39" s="139"/>
      <c r="D39" s="48">
        <f>D15+D30+D33+D38</f>
        <v>23936395</v>
      </c>
      <c r="E39" s="48"/>
      <c r="F39" s="49"/>
      <c r="G39" s="49"/>
      <c r="H39" s="49"/>
      <c r="I39" s="49"/>
      <c r="J39" s="49"/>
      <c r="K39" s="50"/>
      <c r="L39" s="51"/>
    </row>
    <row r="43" spans="9:11" ht="15">
      <c r="I43" s="134"/>
      <c r="J43" s="134"/>
      <c r="K43" s="134"/>
    </row>
    <row r="44" spans="2:11" ht="18">
      <c r="B44" s="52" t="s">
        <v>9</v>
      </c>
      <c r="F44" s="140"/>
      <c r="G44" s="140"/>
      <c r="I44" s="134" t="s">
        <v>22</v>
      </c>
      <c r="J44" s="134"/>
      <c r="K44" s="134"/>
    </row>
    <row r="45" spans="2:11" s="53" customFormat="1" ht="18.75">
      <c r="B45" s="52" t="s">
        <v>11</v>
      </c>
      <c r="F45" s="137"/>
      <c r="G45" s="137"/>
      <c r="H45" s="1"/>
      <c r="I45" s="138"/>
      <c r="J45" s="138"/>
      <c r="K45" s="138"/>
    </row>
    <row r="46" spans="2:11" s="53" customFormat="1" ht="18">
      <c r="B46" s="52" t="s">
        <v>10</v>
      </c>
      <c r="F46" s="54"/>
      <c r="I46" s="134" t="s">
        <v>23</v>
      </c>
      <c r="J46" s="134"/>
      <c r="K46" s="134"/>
    </row>
    <row r="47" spans="2:11" s="53" customFormat="1" ht="18">
      <c r="B47" s="52"/>
      <c r="F47" s="54"/>
      <c r="I47" s="52"/>
      <c r="J47" s="52"/>
      <c r="K47" s="52"/>
    </row>
    <row r="48" spans="6:11" ht="18.75">
      <c r="F48" s="127"/>
      <c r="G48" s="127"/>
      <c r="I48" s="127"/>
      <c r="J48" s="127"/>
      <c r="K48" s="127"/>
    </row>
    <row r="49" spans="9:11" ht="15">
      <c r="I49" s="134" t="s">
        <v>41</v>
      </c>
      <c r="J49" s="134"/>
      <c r="K49" s="134"/>
    </row>
  </sheetData>
  <sheetProtection/>
  <mergeCells count="20">
    <mergeCell ref="A7:K7"/>
    <mergeCell ref="A8:K8"/>
    <mergeCell ref="A12:K12"/>
    <mergeCell ref="B15:C15"/>
    <mergeCell ref="A16:K16"/>
    <mergeCell ref="B30:C30"/>
    <mergeCell ref="A31:K31"/>
    <mergeCell ref="B33:C33"/>
    <mergeCell ref="A34:K34"/>
    <mergeCell ref="B38:C38"/>
    <mergeCell ref="B39:C39"/>
    <mergeCell ref="I43:K43"/>
    <mergeCell ref="I49:K49"/>
    <mergeCell ref="F44:G44"/>
    <mergeCell ref="I44:K44"/>
    <mergeCell ref="F45:G45"/>
    <mergeCell ref="I45:K45"/>
    <mergeCell ref="I46:K46"/>
    <mergeCell ref="F48:G48"/>
    <mergeCell ref="I48:K48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85" r:id="rId1"/>
  <rowBreaks count="2" manualBreakCount="2">
    <brk id="19" max="255" man="1"/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7">
      <selection activeCell="C36" sqref="C36"/>
    </sheetView>
  </sheetViews>
  <sheetFormatPr defaultColWidth="9.140625" defaultRowHeight="15"/>
  <cols>
    <col min="1" max="1" width="4.7109375" style="3" customWidth="1"/>
    <col min="2" max="2" width="33.421875" style="3" customWidth="1"/>
    <col min="3" max="3" width="13.140625" style="3" customWidth="1"/>
    <col min="4" max="4" width="15.57421875" style="3" customWidth="1"/>
    <col min="5" max="5" width="11.57421875" style="3" customWidth="1"/>
    <col min="6" max="6" width="9.57421875" style="3" customWidth="1"/>
    <col min="7" max="7" width="12.7109375" style="3" customWidth="1"/>
    <col min="8" max="8" width="13.57421875" style="3" customWidth="1"/>
    <col min="9" max="9" width="15.00390625" style="3" customWidth="1"/>
    <col min="10" max="10" width="13.8515625" style="3" customWidth="1"/>
    <col min="11" max="11" width="18.57421875" style="3" customWidth="1"/>
    <col min="12" max="16384" width="9.140625" style="3" customWidth="1"/>
  </cols>
  <sheetData>
    <row r="1" spans="1:11" s="2" customFormat="1" ht="15">
      <c r="A1" s="7" t="s">
        <v>12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s="2" customFormat="1" ht="15">
      <c r="A2" s="7" t="s">
        <v>13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pans="1:11" s="2" customFormat="1" ht="15">
      <c r="A3" s="110" t="s">
        <v>83</v>
      </c>
      <c r="B3" s="5"/>
      <c r="C3" s="5"/>
      <c r="D3" s="5"/>
      <c r="E3" s="5"/>
      <c r="F3" s="5"/>
      <c r="G3" s="5"/>
      <c r="H3" s="6"/>
      <c r="I3" s="6"/>
      <c r="J3" s="5"/>
      <c r="K3" s="5"/>
    </row>
    <row r="4" spans="1:11" s="2" customFormat="1" ht="15">
      <c r="A4" s="4"/>
      <c r="B4" s="5"/>
      <c r="C4" s="5"/>
      <c r="D4" s="5"/>
      <c r="E4" s="5"/>
      <c r="F4" s="5"/>
      <c r="G4" s="5"/>
      <c r="H4" s="6"/>
      <c r="I4" s="6"/>
      <c r="J4" s="5"/>
      <c r="K4" s="5"/>
    </row>
    <row r="5" spans="1:11" s="2" customFormat="1" ht="15">
      <c r="A5" s="4"/>
      <c r="B5" s="5"/>
      <c r="C5" s="5"/>
      <c r="D5" s="5"/>
      <c r="E5" s="5"/>
      <c r="F5" s="5"/>
      <c r="G5" s="6"/>
      <c r="H5" s="6"/>
      <c r="I5" s="6"/>
      <c r="J5" s="5"/>
      <c r="K5" s="5"/>
    </row>
    <row r="6" spans="1:11" s="2" customFormat="1" ht="1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18">
      <c r="A7" s="128" t="s">
        <v>26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5.75">
      <c r="A8" s="141" t="s">
        <v>27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10" ht="13.5" thickBot="1">
      <c r="B10" s="3" t="s">
        <v>84</v>
      </c>
    </row>
    <row r="11" spans="1:11" s="25" customFormat="1" ht="102.75" thickBot="1">
      <c r="A11" s="22" t="s">
        <v>1</v>
      </c>
      <c r="B11" s="23" t="s">
        <v>3</v>
      </c>
      <c r="C11" s="23" t="s">
        <v>2</v>
      </c>
      <c r="D11" s="23" t="s">
        <v>48</v>
      </c>
      <c r="E11" s="23" t="s">
        <v>39</v>
      </c>
      <c r="F11" s="23" t="s">
        <v>4</v>
      </c>
      <c r="G11" s="23" t="s">
        <v>5</v>
      </c>
      <c r="H11" s="23" t="s">
        <v>6</v>
      </c>
      <c r="I11" s="23" t="s">
        <v>7</v>
      </c>
      <c r="J11" s="23" t="s">
        <v>14</v>
      </c>
      <c r="K11" s="24" t="s">
        <v>70</v>
      </c>
    </row>
    <row r="12" spans="1:11" s="2" customFormat="1" ht="21" customHeight="1" thickBot="1">
      <c r="A12" s="142" t="s">
        <v>33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4"/>
    </row>
    <row r="13" spans="1:11" s="2" customFormat="1" ht="21" customHeight="1" thickBot="1">
      <c r="A13" s="97" t="s">
        <v>34</v>
      </c>
      <c r="B13" s="98"/>
      <c r="C13" s="99"/>
      <c r="D13" s="98"/>
      <c r="E13" s="98"/>
      <c r="F13" s="98"/>
      <c r="G13" s="98"/>
      <c r="H13" s="98"/>
      <c r="I13" s="98"/>
      <c r="J13" s="100"/>
      <c r="K13" s="101"/>
    </row>
    <row r="14" spans="1:11" ht="60.75" thickBot="1">
      <c r="A14" s="26">
        <v>1</v>
      </c>
      <c r="B14" s="90" t="s">
        <v>50</v>
      </c>
      <c r="C14" s="27" t="s">
        <v>35</v>
      </c>
      <c r="D14" s="28">
        <v>693000</v>
      </c>
      <c r="E14" s="28">
        <v>243698</v>
      </c>
      <c r="F14" s="29" t="s">
        <v>20</v>
      </c>
      <c r="G14" s="29" t="s">
        <v>16</v>
      </c>
      <c r="H14" s="30">
        <v>43160</v>
      </c>
      <c r="I14" s="30">
        <v>43220</v>
      </c>
      <c r="J14" s="31" t="s">
        <v>17</v>
      </c>
      <c r="K14" s="102">
        <v>484240020181</v>
      </c>
    </row>
    <row r="15" spans="1:11" ht="16.5" thickBot="1">
      <c r="A15" s="26"/>
      <c r="B15" s="135" t="s">
        <v>21</v>
      </c>
      <c r="C15" s="136"/>
      <c r="D15" s="33">
        <f>SUM(D12:D14)</f>
        <v>693000</v>
      </c>
      <c r="E15" s="33">
        <f>SUM(E12:E14)</f>
        <v>243698</v>
      </c>
      <c r="F15" s="34"/>
      <c r="G15" s="35"/>
      <c r="H15" s="35"/>
      <c r="I15" s="36"/>
      <c r="J15" s="36"/>
      <c r="K15" s="37"/>
    </row>
    <row r="16" spans="1:11" s="2" customFormat="1" ht="21" customHeight="1" thickBot="1">
      <c r="A16" s="142" t="s">
        <v>15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4"/>
    </row>
    <row r="17" spans="1:11" s="2" customFormat="1" ht="60">
      <c r="A17" s="38">
        <v>2</v>
      </c>
      <c r="B17" s="18" t="s">
        <v>44</v>
      </c>
      <c r="C17" s="8" t="s">
        <v>24</v>
      </c>
      <c r="D17" s="9">
        <v>30336</v>
      </c>
      <c r="E17" s="9">
        <v>10112</v>
      </c>
      <c r="F17" s="56" t="s">
        <v>20</v>
      </c>
      <c r="G17" s="39" t="s">
        <v>16</v>
      </c>
      <c r="H17" s="14">
        <v>43040</v>
      </c>
      <c r="I17" s="15">
        <v>43159</v>
      </c>
      <c r="J17" s="40" t="s">
        <v>17</v>
      </c>
      <c r="K17" s="103">
        <v>484240020182</v>
      </c>
    </row>
    <row r="18" spans="1:11" s="2" customFormat="1" ht="45">
      <c r="A18" s="41">
        <v>3</v>
      </c>
      <c r="B18" s="19" t="s">
        <v>45</v>
      </c>
      <c r="C18" s="10" t="s">
        <v>24</v>
      </c>
      <c r="D18" s="11">
        <v>43613</v>
      </c>
      <c r="E18" s="11">
        <v>14537</v>
      </c>
      <c r="F18" s="57" t="s">
        <v>20</v>
      </c>
      <c r="G18" s="42" t="s">
        <v>16</v>
      </c>
      <c r="H18" s="16">
        <v>43040</v>
      </c>
      <c r="I18" s="15">
        <v>43159</v>
      </c>
      <c r="J18" s="43" t="s">
        <v>17</v>
      </c>
      <c r="K18" s="104">
        <v>484240020183</v>
      </c>
    </row>
    <row r="19" spans="1:11" s="2" customFormat="1" ht="60.75" thickBot="1">
      <c r="A19" s="44">
        <v>4</v>
      </c>
      <c r="B19" s="20" t="s">
        <v>46</v>
      </c>
      <c r="C19" s="12" t="s">
        <v>24</v>
      </c>
      <c r="D19" s="13">
        <v>41848</v>
      </c>
      <c r="E19" s="13">
        <v>13949</v>
      </c>
      <c r="F19" s="58" t="s">
        <v>20</v>
      </c>
      <c r="G19" s="45" t="s">
        <v>16</v>
      </c>
      <c r="H19" s="17">
        <v>43040</v>
      </c>
      <c r="I19" s="75">
        <v>43159</v>
      </c>
      <c r="J19" s="46" t="s">
        <v>17</v>
      </c>
      <c r="K19" s="105">
        <v>484240020184</v>
      </c>
    </row>
    <row r="20" spans="1:11" s="2" customFormat="1" ht="60">
      <c r="A20" s="65">
        <v>5</v>
      </c>
      <c r="B20" s="78" t="s">
        <v>47</v>
      </c>
      <c r="C20" s="55" t="s">
        <v>24</v>
      </c>
      <c r="D20" s="67">
        <v>38823</v>
      </c>
      <c r="E20" s="67">
        <v>12941</v>
      </c>
      <c r="F20" s="79" t="s">
        <v>20</v>
      </c>
      <c r="G20" s="68" t="s">
        <v>16</v>
      </c>
      <c r="H20" s="69">
        <v>43040</v>
      </c>
      <c r="I20" s="80">
        <v>43159</v>
      </c>
      <c r="J20" s="70" t="s">
        <v>17</v>
      </c>
      <c r="K20" s="103">
        <v>484240020185</v>
      </c>
    </row>
    <row r="21" spans="1:11" s="2" customFormat="1" ht="61.5" customHeight="1">
      <c r="A21" s="38">
        <v>6</v>
      </c>
      <c r="B21" s="18" t="s">
        <v>61</v>
      </c>
      <c r="C21" s="60" t="s">
        <v>62</v>
      </c>
      <c r="D21" s="9">
        <v>3961313</v>
      </c>
      <c r="E21" s="9">
        <v>123335</v>
      </c>
      <c r="F21" s="56" t="s">
        <v>63</v>
      </c>
      <c r="G21" s="39" t="s">
        <v>16</v>
      </c>
      <c r="H21" s="14">
        <v>43235</v>
      </c>
      <c r="I21" s="15">
        <v>43296</v>
      </c>
      <c r="J21" s="40" t="s">
        <v>17</v>
      </c>
      <c r="K21" s="104">
        <v>484240020186</v>
      </c>
    </row>
    <row r="22" spans="1:11" s="2" customFormat="1" ht="61.5" customHeight="1">
      <c r="A22" s="38">
        <v>7</v>
      </c>
      <c r="B22" s="18" t="s">
        <v>64</v>
      </c>
      <c r="C22" s="60" t="s">
        <v>62</v>
      </c>
      <c r="D22" s="9">
        <v>8016014</v>
      </c>
      <c r="E22" s="9">
        <v>262935</v>
      </c>
      <c r="F22" s="56" t="s">
        <v>63</v>
      </c>
      <c r="G22" s="39" t="s">
        <v>16</v>
      </c>
      <c r="H22" s="14">
        <v>43235</v>
      </c>
      <c r="I22" s="15">
        <v>43296</v>
      </c>
      <c r="J22" s="40" t="s">
        <v>17</v>
      </c>
      <c r="K22" s="104">
        <v>484240020187</v>
      </c>
    </row>
    <row r="23" spans="1:11" s="2" customFormat="1" ht="61.5" customHeight="1">
      <c r="A23" s="38">
        <v>8</v>
      </c>
      <c r="B23" s="18" t="s">
        <v>65</v>
      </c>
      <c r="C23" s="60" t="s">
        <v>62</v>
      </c>
      <c r="D23" s="9">
        <v>4374255</v>
      </c>
      <c r="E23" s="9">
        <v>166728</v>
      </c>
      <c r="F23" s="56" t="s">
        <v>63</v>
      </c>
      <c r="G23" s="39" t="s">
        <v>16</v>
      </c>
      <c r="H23" s="14">
        <v>43235</v>
      </c>
      <c r="I23" s="15">
        <v>43296</v>
      </c>
      <c r="J23" s="40" t="s">
        <v>17</v>
      </c>
      <c r="K23" s="104">
        <v>484240020188</v>
      </c>
    </row>
    <row r="24" spans="1:11" s="2" customFormat="1" ht="45">
      <c r="A24" s="38">
        <v>9</v>
      </c>
      <c r="B24" s="18" t="s">
        <v>66</v>
      </c>
      <c r="C24" s="10" t="s">
        <v>24</v>
      </c>
      <c r="D24" s="9">
        <v>35531</v>
      </c>
      <c r="E24" s="9">
        <v>2000</v>
      </c>
      <c r="F24" s="56" t="s">
        <v>20</v>
      </c>
      <c r="G24" s="39" t="s">
        <v>16</v>
      </c>
      <c r="H24" s="14">
        <v>43235</v>
      </c>
      <c r="I24" s="15">
        <v>43296</v>
      </c>
      <c r="J24" s="40" t="s">
        <v>17</v>
      </c>
      <c r="K24" s="104">
        <v>484240020189</v>
      </c>
    </row>
    <row r="25" spans="1:11" s="2" customFormat="1" ht="45">
      <c r="A25" s="38">
        <v>10</v>
      </c>
      <c r="B25" s="18" t="s">
        <v>67</v>
      </c>
      <c r="C25" s="10" t="s">
        <v>24</v>
      </c>
      <c r="D25" s="9">
        <v>21922</v>
      </c>
      <c r="E25" s="9">
        <v>2000</v>
      </c>
      <c r="F25" s="56" t="s">
        <v>20</v>
      </c>
      <c r="G25" s="39" t="s">
        <v>16</v>
      </c>
      <c r="H25" s="14">
        <v>43235</v>
      </c>
      <c r="I25" s="15">
        <v>43296</v>
      </c>
      <c r="J25" s="40" t="s">
        <v>17</v>
      </c>
      <c r="K25" s="104">
        <v>4842400201810</v>
      </c>
    </row>
    <row r="26" spans="1:11" s="2" customFormat="1" ht="45">
      <c r="A26" s="38">
        <v>11</v>
      </c>
      <c r="B26" s="18" t="s">
        <v>68</v>
      </c>
      <c r="C26" s="10" t="s">
        <v>24</v>
      </c>
      <c r="D26" s="9">
        <v>36000</v>
      </c>
      <c r="E26" s="9">
        <v>2000</v>
      </c>
      <c r="F26" s="56" t="s">
        <v>20</v>
      </c>
      <c r="G26" s="39" t="s">
        <v>16</v>
      </c>
      <c r="H26" s="14">
        <v>43235</v>
      </c>
      <c r="I26" s="15">
        <v>43296</v>
      </c>
      <c r="J26" s="40" t="s">
        <v>17</v>
      </c>
      <c r="K26" s="104">
        <v>4842400201811</v>
      </c>
    </row>
    <row r="27" spans="1:11" s="2" customFormat="1" ht="105.75" thickBot="1">
      <c r="A27" s="38">
        <v>12</v>
      </c>
      <c r="B27" s="81" t="s">
        <v>51</v>
      </c>
      <c r="C27" s="60" t="s">
        <v>52</v>
      </c>
      <c r="D27" s="73">
        <v>915969</v>
      </c>
      <c r="E27" s="73">
        <v>134392</v>
      </c>
      <c r="F27" s="74" t="s">
        <v>20</v>
      </c>
      <c r="G27" s="42" t="s">
        <v>16</v>
      </c>
      <c r="H27" s="14">
        <v>43160</v>
      </c>
      <c r="I27" s="14">
        <v>43220</v>
      </c>
      <c r="J27" s="40" t="s">
        <v>17</v>
      </c>
      <c r="K27" s="104">
        <v>4842400201812</v>
      </c>
    </row>
    <row r="28" spans="1:11" s="2" customFormat="1" ht="60.75" hidden="1" thickBot="1">
      <c r="A28" s="72">
        <v>8</v>
      </c>
      <c r="B28" s="81" t="s">
        <v>54</v>
      </c>
      <c r="C28" s="60" t="s">
        <v>55</v>
      </c>
      <c r="D28" s="59">
        <v>0</v>
      </c>
      <c r="E28" s="73"/>
      <c r="F28" s="74" t="s">
        <v>20</v>
      </c>
      <c r="G28" s="42" t="s">
        <v>16</v>
      </c>
      <c r="H28" s="14">
        <v>43192</v>
      </c>
      <c r="I28" s="14">
        <v>43251</v>
      </c>
      <c r="J28" s="40" t="s">
        <v>17</v>
      </c>
      <c r="K28" s="64" t="s">
        <v>40</v>
      </c>
    </row>
    <row r="29" spans="1:11" s="2" customFormat="1" ht="45.75" hidden="1" thickBot="1">
      <c r="A29" s="72">
        <v>9</v>
      </c>
      <c r="B29" s="81" t="s">
        <v>57</v>
      </c>
      <c r="C29" s="60" t="s">
        <v>56</v>
      </c>
      <c r="D29" s="59">
        <v>0</v>
      </c>
      <c r="E29" s="73"/>
      <c r="F29" s="74" t="s">
        <v>20</v>
      </c>
      <c r="G29" s="42" t="s">
        <v>16</v>
      </c>
      <c r="H29" s="14">
        <v>43192</v>
      </c>
      <c r="I29" s="14">
        <v>43251</v>
      </c>
      <c r="J29" s="40" t="s">
        <v>17</v>
      </c>
      <c r="K29" s="64" t="s">
        <v>40</v>
      </c>
    </row>
    <row r="30" spans="1:11" ht="16.5" thickBot="1">
      <c r="A30" s="26"/>
      <c r="B30" s="132" t="s">
        <v>18</v>
      </c>
      <c r="C30" s="133"/>
      <c r="D30" s="33">
        <f>SUM(D17:D29)</f>
        <v>17515624</v>
      </c>
      <c r="E30" s="33">
        <f>SUM(E17:E27)</f>
        <v>744929</v>
      </c>
      <c r="F30" s="34"/>
      <c r="G30" s="35"/>
      <c r="H30" s="35"/>
      <c r="I30" s="36"/>
      <c r="J30" s="36"/>
      <c r="K30" s="37"/>
    </row>
    <row r="31" spans="1:11" s="2" customFormat="1" ht="21" customHeight="1" thickBot="1">
      <c r="A31" s="142" t="s">
        <v>30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4"/>
    </row>
    <row r="32" spans="1:11" ht="30.75" thickBot="1">
      <c r="A32" s="26">
        <v>13</v>
      </c>
      <c r="B32" s="21" t="s">
        <v>60</v>
      </c>
      <c r="C32" s="87" t="s">
        <v>32</v>
      </c>
      <c r="D32" s="28">
        <v>761066</v>
      </c>
      <c r="E32" s="28">
        <v>139603</v>
      </c>
      <c r="F32" s="29" t="s">
        <v>20</v>
      </c>
      <c r="G32" s="29" t="s">
        <v>16</v>
      </c>
      <c r="H32" s="30">
        <v>43160</v>
      </c>
      <c r="I32" s="30">
        <v>43449</v>
      </c>
      <c r="J32" s="31" t="s">
        <v>17</v>
      </c>
      <c r="K32" s="104">
        <v>4842400201813</v>
      </c>
    </row>
    <row r="33" spans="1:11" ht="16.5" thickBot="1">
      <c r="A33" s="26"/>
      <c r="B33" s="135" t="s">
        <v>21</v>
      </c>
      <c r="C33" s="136"/>
      <c r="D33" s="33">
        <f>SUM(D31:D32)</f>
        <v>761066</v>
      </c>
      <c r="E33" s="33"/>
      <c r="F33" s="34"/>
      <c r="G33" s="35"/>
      <c r="H33" s="35"/>
      <c r="I33" s="36"/>
      <c r="J33" s="36"/>
      <c r="K33" s="37"/>
    </row>
    <row r="34" spans="1:11" s="2" customFormat="1" ht="21" customHeight="1" thickBot="1">
      <c r="A34" s="142" t="s">
        <v>19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4"/>
    </row>
    <row r="35" spans="1:11" ht="75">
      <c r="A35" s="65">
        <v>14</v>
      </c>
      <c r="B35" s="66" t="s">
        <v>42</v>
      </c>
      <c r="C35" s="88" t="s">
        <v>29</v>
      </c>
      <c r="D35" s="67">
        <v>1975775</v>
      </c>
      <c r="E35" s="67">
        <v>1223529</v>
      </c>
      <c r="F35" s="68" t="s">
        <v>20</v>
      </c>
      <c r="G35" s="68" t="s">
        <v>16</v>
      </c>
      <c r="H35" s="69">
        <v>43344</v>
      </c>
      <c r="I35" s="69">
        <v>43799</v>
      </c>
      <c r="J35" s="70" t="s">
        <v>17</v>
      </c>
      <c r="K35" s="104">
        <v>4842400201814</v>
      </c>
    </row>
    <row r="36" spans="1:11" ht="75">
      <c r="A36" s="41">
        <v>15</v>
      </c>
      <c r="B36" s="19" t="s">
        <v>43</v>
      </c>
      <c r="C36" s="96" t="s">
        <v>28</v>
      </c>
      <c r="D36" s="11">
        <v>1318420</v>
      </c>
      <c r="E36" s="11">
        <v>1318420</v>
      </c>
      <c r="F36" s="42" t="s">
        <v>20</v>
      </c>
      <c r="G36" s="42" t="s">
        <v>16</v>
      </c>
      <c r="H36" s="16">
        <v>43185</v>
      </c>
      <c r="I36" s="16">
        <v>43434</v>
      </c>
      <c r="J36" s="43" t="s">
        <v>17</v>
      </c>
      <c r="K36" s="104">
        <v>4842400201815</v>
      </c>
    </row>
    <row r="37" spans="1:11" ht="120.75" thickBot="1">
      <c r="A37" s="93">
        <v>16</v>
      </c>
      <c r="B37" s="81" t="s">
        <v>49</v>
      </c>
      <c r="C37" s="60" t="s">
        <v>37</v>
      </c>
      <c r="D37" s="59">
        <v>1672510</v>
      </c>
      <c r="E37" s="59" t="s">
        <v>80</v>
      </c>
      <c r="F37" s="74" t="s">
        <v>20</v>
      </c>
      <c r="G37" s="95" t="s">
        <v>16</v>
      </c>
      <c r="H37" s="77">
        <v>43160</v>
      </c>
      <c r="I37" s="77">
        <v>43220</v>
      </c>
      <c r="J37" s="40" t="s">
        <v>17</v>
      </c>
      <c r="K37" s="104">
        <v>4842400201816</v>
      </c>
    </row>
    <row r="38" spans="1:11" ht="16.5" thickBot="1">
      <c r="A38" s="26"/>
      <c r="B38" s="135" t="s">
        <v>21</v>
      </c>
      <c r="C38" s="136"/>
      <c r="D38" s="33">
        <f>SUM(D35:D37)</f>
        <v>4966705</v>
      </c>
      <c r="E38" s="33">
        <f>E35+E36+910009</f>
        <v>3451958</v>
      </c>
      <c r="F38" s="34"/>
      <c r="G38" s="35"/>
      <c r="H38" s="35"/>
      <c r="I38" s="36"/>
      <c r="J38" s="36"/>
      <c r="K38" s="37"/>
    </row>
    <row r="39" spans="1:12" s="25" customFormat="1" ht="16.5" thickBot="1">
      <c r="A39" s="47"/>
      <c r="B39" s="139" t="s">
        <v>0</v>
      </c>
      <c r="C39" s="139"/>
      <c r="D39" s="48">
        <f>D15+D30+D33+D38</f>
        <v>23936395</v>
      </c>
      <c r="E39" s="48"/>
      <c r="F39" s="49"/>
      <c r="G39" s="49"/>
      <c r="H39" s="49"/>
      <c r="I39" s="49"/>
      <c r="J39" s="49"/>
      <c r="K39" s="50"/>
      <c r="L39" s="51"/>
    </row>
    <row r="43" spans="9:11" ht="15">
      <c r="I43" s="134"/>
      <c r="J43" s="134"/>
      <c r="K43" s="134"/>
    </row>
    <row r="44" spans="2:11" ht="18">
      <c r="B44" s="52" t="s">
        <v>9</v>
      </c>
      <c r="F44" s="140"/>
      <c r="G44" s="140"/>
      <c r="I44" s="134" t="s">
        <v>22</v>
      </c>
      <c r="J44" s="134"/>
      <c r="K44" s="134"/>
    </row>
    <row r="45" spans="2:11" s="53" customFormat="1" ht="18.75">
      <c r="B45" s="52" t="s">
        <v>11</v>
      </c>
      <c r="F45" s="137"/>
      <c r="G45" s="137"/>
      <c r="H45" s="1"/>
      <c r="I45" s="138"/>
      <c r="J45" s="138"/>
      <c r="K45" s="138"/>
    </row>
    <row r="46" spans="2:11" s="53" customFormat="1" ht="18">
      <c r="B46" s="52" t="s">
        <v>10</v>
      </c>
      <c r="F46" s="54"/>
      <c r="I46" s="134" t="s">
        <v>23</v>
      </c>
      <c r="J46" s="134"/>
      <c r="K46" s="134"/>
    </row>
    <row r="47" spans="2:11" s="53" customFormat="1" ht="18">
      <c r="B47" s="52"/>
      <c r="F47" s="54"/>
      <c r="I47" s="52"/>
      <c r="J47" s="52"/>
      <c r="K47" s="52"/>
    </row>
    <row r="48" spans="6:11" ht="18.75">
      <c r="F48" s="127"/>
      <c r="G48" s="127"/>
      <c r="I48" s="127"/>
      <c r="J48" s="127"/>
      <c r="K48" s="127"/>
    </row>
    <row r="49" spans="9:11" ht="15">
      <c r="I49" s="134" t="s">
        <v>41</v>
      </c>
      <c r="J49" s="134"/>
      <c r="K49" s="134"/>
    </row>
  </sheetData>
  <sheetProtection/>
  <mergeCells count="20">
    <mergeCell ref="A7:K7"/>
    <mergeCell ref="A8:K8"/>
    <mergeCell ref="A12:K12"/>
    <mergeCell ref="B15:C15"/>
    <mergeCell ref="A16:K16"/>
    <mergeCell ref="B30:C30"/>
    <mergeCell ref="A31:K31"/>
    <mergeCell ref="B33:C33"/>
    <mergeCell ref="A34:K34"/>
    <mergeCell ref="B38:C38"/>
    <mergeCell ref="B39:C39"/>
    <mergeCell ref="I43:K43"/>
    <mergeCell ref="I49:K49"/>
    <mergeCell ref="F44:G44"/>
    <mergeCell ref="I44:K44"/>
    <mergeCell ref="F45:G45"/>
    <mergeCell ref="I45:K45"/>
    <mergeCell ref="I46:K46"/>
    <mergeCell ref="F48:G48"/>
    <mergeCell ref="I48:K48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85" r:id="rId1"/>
  <rowBreaks count="2" manualBreakCount="2">
    <brk id="19" max="255" man="1"/>
    <brk id="3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37">
      <selection activeCell="D39" sqref="D39"/>
    </sheetView>
  </sheetViews>
  <sheetFormatPr defaultColWidth="9.140625" defaultRowHeight="15"/>
  <cols>
    <col min="1" max="1" width="4.7109375" style="3" customWidth="1"/>
    <col min="2" max="2" width="33.421875" style="3" customWidth="1"/>
    <col min="3" max="3" width="13.140625" style="3" customWidth="1"/>
    <col min="4" max="4" width="15.57421875" style="3" customWidth="1"/>
    <col min="5" max="5" width="11.57421875" style="3" customWidth="1"/>
    <col min="6" max="6" width="9.57421875" style="3" customWidth="1"/>
    <col min="7" max="7" width="12.7109375" style="3" customWidth="1"/>
    <col min="8" max="8" width="13.57421875" style="3" customWidth="1"/>
    <col min="9" max="9" width="15.00390625" style="3" customWidth="1"/>
    <col min="10" max="10" width="13.8515625" style="3" customWidth="1"/>
    <col min="11" max="11" width="18.57421875" style="3" customWidth="1"/>
    <col min="12" max="16384" width="9.140625" style="3" customWidth="1"/>
  </cols>
  <sheetData>
    <row r="1" spans="1:11" s="2" customFormat="1" ht="15">
      <c r="A1" s="7" t="s">
        <v>12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s="2" customFormat="1" ht="15">
      <c r="A2" s="7" t="s">
        <v>13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pans="1:11" s="2" customFormat="1" ht="15">
      <c r="A3" s="110" t="s">
        <v>85</v>
      </c>
      <c r="B3" s="5"/>
      <c r="C3" s="5"/>
      <c r="D3" s="5"/>
      <c r="E3" s="5"/>
      <c r="F3" s="5"/>
      <c r="G3" s="5"/>
      <c r="H3" s="6"/>
      <c r="I3" s="6"/>
      <c r="J3" s="5"/>
      <c r="K3" s="5"/>
    </row>
    <row r="4" spans="1:11" s="2" customFormat="1" ht="15">
      <c r="A4" s="4"/>
      <c r="B4" s="5"/>
      <c r="C4" s="5"/>
      <c r="D4" s="5"/>
      <c r="E4" s="5"/>
      <c r="F4" s="5"/>
      <c r="G4" s="5"/>
      <c r="H4" s="6"/>
      <c r="I4" s="6"/>
      <c r="J4" s="5"/>
      <c r="K4" s="5"/>
    </row>
    <row r="5" spans="1:11" s="2" customFormat="1" ht="15">
      <c r="A5" s="4"/>
      <c r="B5" s="5"/>
      <c r="C5" s="5"/>
      <c r="D5" s="5"/>
      <c r="E5" s="5"/>
      <c r="F5" s="5"/>
      <c r="G5" s="6"/>
      <c r="H5" s="6"/>
      <c r="I5" s="6"/>
      <c r="J5" s="5"/>
      <c r="K5" s="5"/>
    </row>
    <row r="6" spans="1:11" s="2" customFormat="1" ht="1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18">
      <c r="A7" s="128" t="s">
        <v>26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5.75">
      <c r="A8" s="141" t="s">
        <v>27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10" ht="13.5" thickBot="1">
      <c r="B10" s="3" t="s">
        <v>90</v>
      </c>
    </row>
    <row r="11" spans="1:11" s="25" customFormat="1" ht="102.75" thickBot="1">
      <c r="A11" s="111" t="s">
        <v>1</v>
      </c>
      <c r="B11" s="112" t="s">
        <v>3</v>
      </c>
      <c r="C11" s="112" t="s">
        <v>2</v>
      </c>
      <c r="D11" s="112" t="s">
        <v>48</v>
      </c>
      <c r="E11" s="112" t="s">
        <v>39</v>
      </c>
      <c r="F11" s="112" t="s">
        <v>4</v>
      </c>
      <c r="G11" s="112" t="s">
        <v>5</v>
      </c>
      <c r="H11" s="112" t="s">
        <v>6</v>
      </c>
      <c r="I11" s="112" t="s">
        <v>7</v>
      </c>
      <c r="J11" s="112" t="s">
        <v>14</v>
      </c>
      <c r="K11" s="113" t="s">
        <v>70</v>
      </c>
    </row>
    <row r="12" spans="1:11" s="2" customFormat="1" ht="16.5" customHeight="1" thickBot="1">
      <c r="A12" s="145" t="s">
        <v>86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7"/>
    </row>
    <row r="13" spans="1:11" s="2" customFormat="1" ht="16.5" customHeight="1" thickBot="1">
      <c r="A13" s="97" t="s">
        <v>87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5"/>
    </row>
    <row r="14" spans="1:11" s="2" customFormat="1" ht="48" thickBot="1">
      <c r="A14" s="109">
        <v>1</v>
      </c>
      <c r="B14" s="116" t="s">
        <v>88</v>
      </c>
      <c r="C14" s="27" t="s">
        <v>35</v>
      </c>
      <c r="D14" s="28">
        <v>141596</v>
      </c>
      <c r="E14" s="28">
        <v>141596</v>
      </c>
      <c r="F14" s="29" t="s">
        <v>20</v>
      </c>
      <c r="G14" s="29" t="s">
        <v>16</v>
      </c>
      <c r="H14" s="30">
        <v>43405</v>
      </c>
      <c r="I14" s="30">
        <v>43449</v>
      </c>
      <c r="J14" s="31" t="s">
        <v>17</v>
      </c>
      <c r="K14" s="102">
        <v>484240020181</v>
      </c>
    </row>
    <row r="15" spans="1:11" s="25" customFormat="1" ht="16.5" thickBot="1">
      <c r="A15" s="26"/>
      <c r="B15" s="135" t="s">
        <v>89</v>
      </c>
      <c r="C15" s="136"/>
      <c r="D15" s="33">
        <f>SUM(D12:D14)</f>
        <v>141596</v>
      </c>
      <c r="E15" s="33">
        <f>SUM(E12:E14)</f>
        <v>141596</v>
      </c>
      <c r="F15" s="34"/>
      <c r="G15" s="35"/>
      <c r="H15" s="35"/>
      <c r="I15" s="36"/>
      <c r="J15" s="36"/>
      <c r="K15" s="37"/>
    </row>
    <row r="16" spans="1:11" s="2" customFormat="1" ht="21" customHeight="1" thickBot="1">
      <c r="A16" s="142" t="s">
        <v>33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4"/>
    </row>
    <row r="17" spans="1:11" s="2" customFormat="1" ht="21" customHeight="1" thickBot="1">
      <c r="A17" s="97" t="s">
        <v>34</v>
      </c>
      <c r="B17" s="98"/>
      <c r="C17" s="99"/>
      <c r="D17" s="98"/>
      <c r="E17" s="98"/>
      <c r="F17" s="98"/>
      <c r="G17" s="98"/>
      <c r="H17" s="98"/>
      <c r="I17" s="98"/>
      <c r="J17" s="100"/>
      <c r="K17" s="101"/>
    </row>
    <row r="18" spans="1:11" ht="60.75" thickBot="1">
      <c r="A18" s="26">
        <v>2</v>
      </c>
      <c r="B18" s="90" t="s">
        <v>50</v>
      </c>
      <c r="C18" s="27" t="s">
        <v>35</v>
      </c>
      <c r="D18" s="28">
        <v>693000</v>
      </c>
      <c r="E18" s="28">
        <v>243698</v>
      </c>
      <c r="F18" s="29" t="s">
        <v>20</v>
      </c>
      <c r="G18" s="29" t="s">
        <v>16</v>
      </c>
      <c r="H18" s="30">
        <v>43160</v>
      </c>
      <c r="I18" s="30">
        <v>43220</v>
      </c>
      <c r="J18" s="31" t="s">
        <v>17</v>
      </c>
      <c r="K18" s="102">
        <v>484240020182</v>
      </c>
    </row>
    <row r="19" spans="1:11" ht="16.5" thickBot="1">
      <c r="A19" s="26"/>
      <c r="B19" s="135" t="s">
        <v>21</v>
      </c>
      <c r="C19" s="136"/>
      <c r="D19" s="33">
        <f>SUM(D16:D18)</f>
        <v>693000</v>
      </c>
      <c r="E19" s="33">
        <f>SUM(E16:E18)</f>
        <v>243698</v>
      </c>
      <c r="F19" s="34"/>
      <c r="G19" s="35"/>
      <c r="H19" s="35"/>
      <c r="I19" s="36"/>
      <c r="J19" s="36"/>
      <c r="K19" s="37"/>
    </row>
    <row r="20" spans="1:11" s="2" customFormat="1" ht="21" customHeight="1" thickBot="1">
      <c r="A20" s="142" t="s">
        <v>15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4"/>
    </row>
    <row r="21" spans="1:11" s="2" customFormat="1" ht="60">
      <c r="A21" s="38">
        <v>3</v>
      </c>
      <c r="B21" s="18" t="s">
        <v>44</v>
      </c>
      <c r="C21" s="8" t="s">
        <v>24</v>
      </c>
      <c r="D21" s="9">
        <v>30336</v>
      </c>
      <c r="E21" s="9">
        <v>10112</v>
      </c>
      <c r="F21" s="56" t="s">
        <v>20</v>
      </c>
      <c r="G21" s="39" t="s">
        <v>16</v>
      </c>
      <c r="H21" s="14">
        <v>43040</v>
      </c>
      <c r="I21" s="15">
        <v>43159</v>
      </c>
      <c r="J21" s="40" t="s">
        <v>17</v>
      </c>
      <c r="K21" s="103">
        <v>484240020183</v>
      </c>
    </row>
    <row r="22" spans="1:11" s="2" customFormat="1" ht="45">
      <c r="A22" s="41">
        <v>4</v>
      </c>
      <c r="B22" s="19" t="s">
        <v>45</v>
      </c>
      <c r="C22" s="10" t="s">
        <v>24</v>
      </c>
      <c r="D22" s="11">
        <v>43613</v>
      </c>
      <c r="E22" s="11">
        <v>14537</v>
      </c>
      <c r="F22" s="57" t="s">
        <v>20</v>
      </c>
      <c r="G22" s="42" t="s">
        <v>16</v>
      </c>
      <c r="H22" s="16">
        <v>43040</v>
      </c>
      <c r="I22" s="15">
        <v>43159</v>
      </c>
      <c r="J22" s="43" t="s">
        <v>17</v>
      </c>
      <c r="K22" s="104">
        <v>484240020184</v>
      </c>
    </row>
    <row r="23" spans="1:11" s="2" customFormat="1" ht="60.75" thickBot="1">
      <c r="A23" s="44">
        <v>5</v>
      </c>
      <c r="B23" s="20" t="s">
        <v>46</v>
      </c>
      <c r="C23" s="12" t="s">
        <v>24</v>
      </c>
      <c r="D23" s="13">
        <v>41848</v>
      </c>
      <c r="E23" s="13">
        <v>13949</v>
      </c>
      <c r="F23" s="58" t="s">
        <v>20</v>
      </c>
      <c r="G23" s="45" t="s">
        <v>16</v>
      </c>
      <c r="H23" s="17">
        <v>43040</v>
      </c>
      <c r="I23" s="75">
        <v>43159</v>
      </c>
      <c r="J23" s="46" t="s">
        <v>17</v>
      </c>
      <c r="K23" s="105">
        <v>484240020185</v>
      </c>
    </row>
    <row r="24" spans="1:11" s="2" customFormat="1" ht="60">
      <c r="A24" s="65">
        <v>6</v>
      </c>
      <c r="B24" s="78" t="s">
        <v>47</v>
      </c>
      <c r="C24" s="55" t="s">
        <v>24</v>
      </c>
      <c r="D24" s="67">
        <v>38823</v>
      </c>
      <c r="E24" s="67">
        <v>12941</v>
      </c>
      <c r="F24" s="79" t="s">
        <v>20</v>
      </c>
      <c r="G24" s="68" t="s">
        <v>16</v>
      </c>
      <c r="H24" s="69">
        <v>43040</v>
      </c>
      <c r="I24" s="80">
        <v>43159</v>
      </c>
      <c r="J24" s="70" t="s">
        <v>17</v>
      </c>
      <c r="K24" s="103">
        <v>484240020186</v>
      </c>
    </row>
    <row r="25" spans="1:11" s="2" customFormat="1" ht="61.5" customHeight="1">
      <c r="A25" s="38">
        <v>7</v>
      </c>
      <c r="B25" s="18" t="s">
        <v>61</v>
      </c>
      <c r="C25" s="60" t="s">
        <v>62</v>
      </c>
      <c r="D25" s="9">
        <v>3961313</v>
      </c>
      <c r="E25" s="9">
        <v>123335</v>
      </c>
      <c r="F25" s="56" t="s">
        <v>63</v>
      </c>
      <c r="G25" s="39" t="s">
        <v>16</v>
      </c>
      <c r="H25" s="14">
        <v>43235</v>
      </c>
      <c r="I25" s="15">
        <v>43296</v>
      </c>
      <c r="J25" s="40" t="s">
        <v>17</v>
      </c>
      <c r="K25" s="104">
        <v>484240020187</v>
      </c>
    </row>
    <row r="26" spans="1:11" s="2" customFormat="1" ht="61.5" customHeight="1">
      <c r="A26" s="38">
        <v>8</v>
      </c>
      <c r="B26" s="18" t="s">
        <v>64</v>
      </c>
      <c r="C26" s="60" t="s">
        <v>62</v>
      </c>
      <c r="D26" s="9">
        <v>8016014</v>
      </c>
      <c r="E26" s="9">
        <v>262935</v>
      </c>
      <c r="F26" s="56" t="s">
        <v>63</v>
      </c>
      <c r="G26" s="39" t="s">
        <v>16</v>
      </c>
      <c r="H26" s="14">
        <v>43235</v>
      </c>
      <c r="I26" s="15">
        <v>43296</v>
      </c>
      <c r="J26" s="40" t="s">
        <v>17</v>
      </c>
      <c r="K26" s="104">
        <v>484240020188</v>
      </c>
    </row>
    <row r="27" spans="1:11" s="2" customFormat="1" ht="61.5" customHeight="1">
      <c r="A27" s="38">
        <v>9</v>
      </c>
      <c r="B27" s="18" t="s">
        <v>65</v>
      </c>
      <c r="C27" s="60" t="s">
        <v>62</v>
      </c>
      <c r="D27" s="9">
        <v>4374255</v>
      </c>
      <c r="E27" s="9">
        <v>166728</v>
      </c>
      <c r="F27" s="56" t="s">
        <v>63</v>
      </c>
      <c r="G27" s="39" t="s">
        <v>16</v>
      </c>
      <c r="H27" s="14">
        <v>43235</v>
      </c>
      <c r="I27" s="15">
        <v>43296</v>
      </c>
      <c r="J27" s="40" t="s">
        <v>17</v>
      </c>
      <c r="K27" s="104">
        <v>484240020189</v>
      </c>
    </row>
    <row r="28" spans="1:11" s="2" customFormat="1" ht="45">
      <c r="A28" s="38">
        <v>10</v>
      </c>
      <c r="B28" s="18" t="s">
        <v>66</v>
      </c>
      <c r="C28" s="10" t="s">
        <v>24</v>
      </c>
      <c r="D28" s="9">
        <v>35531</v>
      </c>
      <c r="E28" s="9">
        <v>2000</v>
      </c>
      <c r="F28" s="56" t="s">
        <v>20</v>
      </c>
      <c r="G28" s="39" t="s">
        <v>16</v>
      </c>
      <c r="H28" s="14">
        <v>43235</v>
      </c>
      <c r="I28" s="15">
        <v>43296</v>
      </c>
      <c r="J28" s="40" t="s">
        <v>17</v>
      </c>
      <c r="K28" s="104">
        <v>4842400201810</v>
      </c>
    </row>
    <row r="29" spans="1:11" s="2" customFormat="1" ht="45">
      <c r="A29" s="38">
        <v>11</v>
      </c>
      <c r="B29" s="18" t="s">
        <v>67</v>
      </c>
      <c r="C29" s="10" t="s">
        <v>24</v>
      </c>
      <c r="D29" s="9">
        <v>21922</v>
      </c>
      <c r="E29" s="9">
        <v>2000</v>
      </c>
      <c r="F29" s="56" t="s">
        <v>20</v>
      </c>
      <c r="G29" s="39" t="s">
        <v>16</v>
      </c>
      <c r="H29" s="14">
        <v>43235</v>
      </c>
      <c r="I29" s="15">
        <v>43296</v>
      </c>
      <c r="J29" s="40" t="s">
        <v>17</v>
      </c>
      <c r="K29" s="104">
        <v>4842400201811</v>
      </c>
    </row>
    <row r="30" spans="1:11" s="2" customFormat="1" ht="45">
      <c r="A30" s="38">
        <v>12</v>
      </c>
      <c r="B30" s="18" t="s">
        <v>68</v>
      </c>
      <c r="C30" s="10" t="s">
        <v>24</v>
      </c>
      <c r="D30" s="9">
        <v>36000</v>
      </c>
      <c r="E30" s="9">
        <v>2000</v>
      </c>
      <c r="F30" s="56" t="s">
        <v>20</v>
      </c>
      <c r="G30" s="39" t="s">
        <v>16</v>
      </c>
      <c r="H30" s="14">
        <v>43235</v>
      </c>
      <c r="I30" s="15">
        <v>43296</v>
      </c>
      <c r="J30" s="40" t="s">
        <v>17</v>
      </c>
      <c r="K30" s="104">
        <v>4842400201812</v>
      </c>
    </row>
    <row r="31" spans="1:11" s="2" customFormat="1" ht="105.75" thickBot="1">
      <c r="A31" s="38">
        <v>13</v>
      </c>
      <c r="B31" s="81" t="s">
        <v>51</v>
      </c>
      <c r="C31" s="60" t="s">
        <v>52</v>
      </c>
      <c r="D31" s="73">
        <v>915969</v>
      </c>
      <c r="E31" s="73">
        <v>134392</v>
      </c>
      <c r="F31" s="74" t="s">
        <v>20</v>
      </c>
      <c r="G31" s="42" t="s">
        <v>16</v>
      </c>
      <c r="H31" s="14">
        <v>43160</v>
      </c>
      <c r="I31" s="14">
        <v>43220</v>
      </c>
      <c r="J31" s="40" t="s">
        <v>17</v>
      </c>
      <c r="K31" s="104">
        <v>4842400201813</v>
      </c>
    </row>
    <row r="32" spans="1:11" s="2" customFormat="1" ht="60.75" hidden="1" thickBot="1">
      <c r="A32" s="72">
        <v>8</v>
      </c>
      <c r="B32" s="81" t="s">
        <v>54</v>
      </c>
      <c r="C32" s="60" t="s">
        <v>55</v>
      </c>
      <c r="D32" s="59">
        <v>0</v>
      </c>
      <c r="E32" s="73"/>
      <c r="F32" s="74" t="s">
        <v>20</v>
      </c>
      <c r="G32" s="42" t="s">
        <v>16</v>
      </c>
      <c r="H32" s="14">
        <v>43192</v>
      </c>
      <c r="I32" s="14">
        <v>43251</v>
      </c>
      <c r="J32" s="40" t="s">
        <v>17</v>
      </c>
      <c r="K32" s="64" t="s">
        <v>40</v>
      </c>
    </row>
    <row r="33" spans="1:11" s="2" customFormat="1" ht="45.75" hidden="1" thickBot="1">
      <c r="A33" s="72">
        <v>9</v>
      </c>
      <c r="B33" s="81" t="s">
        <v>57</v>
      </c>
      <c r="C33" s="60" t="s">
        <v>56</v>
      </c>
      <c r="D33" s="59">
        <v>0</v>
      </c>
      <c r="E33" s="73"/>
      <c r="F33" s="74" t="s">
        <v>20</v>
      </c>
      <c r="G33" s="42" t="s">
        <v>16</v>
      </c>
      <c r="H33" s="14">
        <v>43192</v>
      </c>
      <c r="I33" s="14">
        <v>43251</v>
      </c>
      <c r="J33" s="40" t="s">
        <v>17</v>
      </c>
      <c r="K33" s="64" t="s">
        <v>40</v>
      </c>
    </row>
    <row r="34" spans="1:11" ht="16.5" thickBot="1">
      <c r="A34" s="26"/>
      <c r="B34" s="132" t="s">
        <v>18</v>
      </c>
      <c r="C34" s="133"/>
      <c r="D34" s="33">
        <f>SUM(D21:D33)</f>
        <v>17515624</v>
      </c>
      <c r="E34" s="33">
        <f>SUM(E21:E31)</f>
        <v>744929</v>
      </c>
      <c r="F34" s="34"/>
      <c r="G34" s="35"/>
      <c r="H34" s="35"/>
      <c r="I34" s="36"/>
      <c r="J34" s="36"/>
      <c r="K34" s="37"/>
    </row>
    <row r="35" spans="1:11" s="2" customFormat="1" ht="21" customHeight="1" thickBot="1">
      <c r="A35" s="142" t="s">
        <v>30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4"/>
    </row>
    <row r="36" spans="1:11" ht="30.75" thickBot="1">
      <c r="A36" s="109">
        <v>14</v>
      </c>
      <c r="B36" s="21" t="s">
        <v>60</v>
      </c>
      <c r="C36" s="87" t="s">
        <v>32</v>
      </c>
      <c r="D36" s="28">
        <v>761066</v>
      </c>
      <c r="E36" s="28">
        <v>104979</v>
      </c>
      <c r="F36" s="29" t="s">
        <v>20</v>
      </c>
      <c r="G36" s="29" t="s">
        <v>16</v>
      </c>
      <c r="H36" s="30">
        <v>43160</v>
      </c>
      <c r="I36" s="30">
        <v>43449</v>
      </c>
      <c r="J36" s="31" t="s">
        <v>17</v>
      </c>
      <c r="K36" s="104">
        <v>4842400201814</v>
      </c>
    </row>
    <row r="37" spans="1:11" ht="16.5" thickBot="1">
      <c r="A37" s="26"/>
      <c r="B37" s="135" t="s">
        <v>21</v>
      </c>
      <c r="C37" s="136"/>
      <c r="D37" s="33">
        <f>SUM(D35:D36)</f>
        <v>761066</v>
      </c>
      <c r="E37" s="33"/>
      <c r="F37" s="34"/>
      <c r="G37" s="35"/>
      <c r="H37" s="35"/>
      <c r="I37" s="36"/>
      <c r="J37" s="36"/>
      <c r="K37" s="37"/>
    </row>
    <row r="38" spans="1:11" s="2" customFormat="1" ht="21" customHeight="1" thickBot="1">
      <c r="A38" s="142" t="s">
        <v>19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4"/>
    </row>
    <row r="39" spans="1:11" ht="75">
      <c r="A39" s="65">
        <v>15</v>
      </c>
      <c r="B39" s="66" t="s">
        <v>42</v>
      </c>
      <c r="C39" s="88" t="s">
        <v>29</v>
      </c>
      <c r="D39" s="67">
        <v>1975775</v>
      </c>
      <c r="E39" s="67">
        <v>1223529</v>
      </c>
      <c r="F39" s="68" t="s">
        <v>20</v>
      </c>
      <c r="G39" s="68" t="s">
        <v>16</v>
      </c>
      <c r="H39" s="69">
        <v>43344</v>
      </c>
      <c r="I39" s="69">
        <v>43799</v>
      </c>
      <c r="J39" s="70" t="s">
        <v>17</v>
      </c>
      <c r="K39" s="104">
        <v>4842400201815</v>
      </c>
    </row>
    <row r="40" spans="1:11" ht="75">
      <c r="A40" s="41">
        <v>16</v>
      </c>
      <c r="B40" s="19" t="s">
        <v>43</v>
      </c>
      <c r="C40" s="96" t="s">
        <v>28</v>
      </c>
      <c r="D40" s="11">
        <v>1318420</v>
      </c>
      <c r="E40" s="11">
        <v>1318420</v>
      </c>
      <c r="F40" s="42" t="s">
        <v>20</v>
      </c>
      <c r="G40" s="42" t="s">
        <v>16</v>
      </c>
      <c r="H40" s="16">
        <v>43185</v>
      </c>
      <c r="I40" s="16">
        <v>43434</v>
      </c>
      <c r="J40" s="43" t="s">
        <v>17</v>
      </c>
      <c r="K40" s="104">
        <v>4842400201816</v>
      </c>
    </row>
    <row r="41" spans="1:11" ht="120.75" thickBot="1">
      <c r="A41" s="93">
        <v>17</v>
      </c>
      <c r="B41" s="81" t="s">
        <v>49</v>
      </c>
      <c r="C41" s="60" t="s">
        <v>37</v>
      </c>
      <c r="D41" s="59">
        <v>1672510</v>
      </c>
      <c r="E41" s="59" t="s">
        <v>80</v>
      </c>
      <c r="F41" s="74" t="s">
        <v>20</v>
      </c>
      <c r="G41" s="95" t="s">
        <v>16</v>
      </c>
      <c r="H41" s="77">
        <v>43160</v>
      </c>
      <c r="I41" s="77">
        <v>43220</v>
      </c>
      <c r="J41" s="40" t="s">
        <v>17</v>
      </c>
      <c r="K41" s="104">
        <v>4842400201817</v>
      </c>
    </row>
    <row r="42" spans="1:11" ht="16.5" thickBot="1">
      <c r="A42" s="26"/>
      <c r="B42" s="135" t="s">
        <v>21</v>
      </c>
      <c r="C42" s="136"/>
      <c r="D42" s="33">
        <f>SUM(D39:D41)</f>
        <v>4966705</v>
      </c>
      <c r="E42" s="33">
        <f>E39+E40+910009</f>
        <v>3451958</v>
      </c>
      <c r="F42" s="34"/>
      <c r="G42" s="35"/>
      <c r="H42" s="35"/>
      <c r="I42" s="36"/>
      <c r="J42" s="36"/>
      <c r="K42" s="37"/>
    </row>
    <row r="43" spans="1:12" s="25" customFormat="1" ht="16.5" thickBot="1">
      <c r="A43" s="47"/>
      <c r="B43" s="139" t="s">
        <v>0</v>
      </c>
      <c r="C43" s="139"/>
      <c r="D43" s="48">
        <f>D15+D19+D34+D37+D42</f>
        <v>24077991</v>
      </c>
      <c r="E43" s="48"/>
      <c r="F43" s="49"/>
      <c r="G43" s="49"/>
      <c r="H43" s="49"/>
      <c r="I43" s="49"/>
      <c r="J43" s="49"/>
      <c r="K43" s="50"/>
      <c r="L43" s="51"/>
    </row>
    <row r="47" spans="9:11" ht="15">
      <c r="I47" s="134"/>
      <c r="J47" s="134"/>
      <c r="K47" s="134"/>
    </row>
    <row r="48" spans="2:11" ht="18">
      <c r="B48" s="52" t="s">
        <v>9</v>
      </c>
      <c r="F48" s="140"/>
      <c r="G48" s="140"/>
      <c r="I48" s="134" t="s">
        <v>22</v>
      </c>
      <c r="J48" s="134"/>
      <c r="K48" s="134"/>
    </row>
    <row r="49" spans="2:11" s="53" customFormat="1" ht="18.75">
      <c r="B49" s="52" t="s">
        <v>11</v>
      </c>
      <c r="F49" s="137"/>
      <c r="G49" s="137"/>
      <c r="H49" s="1"/>
      <c r="I49" s="138"/>
      <c r="J49" s="138"/>
      <c r="K49" s="138"/>
    </row>
    <row r="50" spans="2:11" s="53" customFormat="1" ht="18">
      <c r="B50" s="52" t="s">
        <v>10</v>
      </c>
      <c r="F50" s="54"/>
      <c r="I50" s="134" t="s">
        <v>23</v>
      </c>
      <c r="J50" s="134"/>
      <c r="K50" s="134"/>
    </row>
    <row r="51" spans="2:11" s="53" customFormat="1" ht="18">
      <c r="B51" s="52"/>
      <c r="F51" s="54"/>
      <c r="I51" s="52"/>
      <c r="J51" s="52"/>
      <c r="K51" s="52"/>
    </row>
    <row r="52" spans="6:11" ht="18.75">
      <c r="F52" s="127"/>
      <c r="G52" s="127"/>
      <c r="I52" s="127"/>
      <c r="J52" s="127"/>
      <c r="K52" s="127"/>
    </row>
    <row r="53" spans="9:11" ht="15">
      <c r="I53" s="134" t="s">
        <v>41</v>
      </c>
      <c r="J53" s="134"/>
      <c r="K53" s="134"/>
    </row>
  </sheetData>
  <sheetProtection/>
  <mergeCells count="22">
    <mergeCell ref="I53:K53"/>
    <mergeCell ref="A12:K12"/>
    <mergeCell ref="B15:C15"/>
    <mergeCell ref="F48:G48"/>
    <mergeCell ref="I48:K48"/>
    <mergeCell ref="F49:G49"/>
    <mergeCell ref="I49:K49"/>
    <mergeCell ref="I50:K50"/>
    <mergeCell ref="F52:G52"/>
    <mergeCell ref="I52:K52"/>
    <mergeCell ref="A35:K35"/>
    <mergeCell ref="B37:C37"/>
    <mergeCell ref="A38:K38"/>
    <mergeCell ref="B42:C42"/>
    <mergeCell ref="B43:C43"/>
    <mergeCell ref="I47:K47"/>
    <mergeCell ref="A7:K7"/>
    <mergeCell ref="A8:K8"/>
    <mergeCell ref="A16:K16"/>
    <mergeCell ref="B19:C19"/>
    <mergeCell ref="A20:K20"/>
    <mergeCell ref="B34:C34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85" r:id="rId1"/>
  <rowBreaks count="2" manualBreakCount="2">
    <brk id="23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Situaţii de Urgenţă</dc:creator>
  <cp:keywords/>
  <dc:description/>
  <cp:lastModifiedBy>Lucian.Nita</cp:lastModifiedBy>
  <cp:lastPrinted>2018-12-27T11:15:30Z</cp:lastPrinted>
  <dcterms:created xsi:type="dcterms:W3CDTF">2007-10-29T10:14:56Z</dcterms:created>
  <dcterms:modified xsi:type="dcterms:W3CDTF">2018-12-27T11:16:12Z</dcterms:modified>
  <cp:category/>
  <cp:version/>
  <cp:contentType/>
  <cp:contentStatus/>
</cp:coreProperties>
</file>