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20" activeTab="0"/>
  </bookViews>
  <sheets>
    <sheet name="04.11-R6" sheetId="1" r:id="rId1"/>
    <sheet name="Sheet3" sheetId="2" r:id="rId2"/>
  </sheets>
  <definedNames>
    <definedName name="_xlnm.Print_Titles" localSheetId="0">'04.11-R6'!$9:$9</definedName>
  </definedNames>
  <calcPr fullCalcOnLoad="1"/>
</workbook>
</file>

<file path=xl/comments1.xml><?xml version="1.0" encoding="utf-8"?>
<comments xmlns="http://schemas.openxmlformats.org/spreadsheetml/2006/main">
  <authors>
    <author>Lucian.Nita</author>
  </authors>
  <commentList>
    <comment ref="A26" authorId="0">
      <text>
        <r>
          <rPr>
            <b/>
            <sz val="9"/>
            <rFont val="Segoe UI"/>
            <family val="2"/>
          </rPr>
          <t>Lucian.Nita: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<sst xmlns="http://schemas.openxmlformats.org/spreadsheetml/2006/main" count="119" uniqueCount="78">
  <si>
    <t>TOTAL</t>
  </si>
  <si>
    <t>Nr. crt.</t>
  </si>
  <si>
    <t>Cod CPV</t>
  </si>
  <si>
    <t>Tipul și obiectul contractului de achiziție publică/acordului-cadru</t>
  </si>
  <si>
    <t>Sursa de finanțare</t>
  </si>
  <si>
    <t>Procedura stabilită/      instrumente specifice pentru derularea procesului de achiziție</t>
  </si>
  <si>
    <t>Data (luna) estimată pentru inițierea procedurii</t>
  </si>
  <si>
    <t>Data (luna) estimată pentru atribuirea contractului de achiziție publică/acordului cadru</t>
  </si>
  <si>
    <t>Persoana responsabilă cu aplicarea procedurii de atribuire</t>
  </si>
  <si>
    <t>PRIMĂRIA MUNICIPIULUI CÂMPULUNG MOLDOVENESC</t>
  </si>
  <si>
    <t>Compartiment licitaţii şi achiziţii publice</t>
  </si>
  <si>
    <t>Modalitatea de derulare a procedurii de atribuire     online/offline</t>
  </si>
  <si>
    <t>CAPITOLUL 70.02 LOCUINȚE, SERVICII ȘI DEZVOLTARE PUBLICĂ</t>
  </si>
  <si>
    <t>procedură simplificată</t>
  </si>
  <si>
    <t>online</t>
  </si>
  <si>
    <t>TOTAL CAPITOL 70.02.</t>
  </si>
  <si>
    <t>CAPITOLUL 84.02 TRANSPORTURI</t>
  </si>
  <si>
    <t>buget local</t>
  </si>
  <si>
    <t>TOTAL CAPITOL 84.02.</t>
  </si>
  <si>
    <t>CAPITOLUL 67.02 CULTURĂ, RECREERE ȘI RELIGIE</t>
  </si>
  <si>
    <t>Subcapitolul 67.02.05.03 Întreținere grădini publice, parcuri, zone verzi, baze sportive și de agrement</t>
  </si>
  <si>
    <t>77310000-6      03451000-6       14212410-7</t>
  </si>
  <si>
    <t>Valoarea estimată a contractului/         acordului/cadru                     lei, fără TVA</t>
  </si>
  <si>
    <t>31532000-4             50232100-1           51110000-6</t>
  </si>
  <si>
    <t>Primar,</t>
  </si>
  <si>
    <t>Mihăiță NEGURĂ</t>
  </si>
  <si>
    <t xml:space="preserve">Lucian Marius Niță </t>
  </si>
  <si>
    <t>-</t>
  </si>
  <si>
    <t>71410000-5</t>
  </si>
  <si>
    <t xml:space="preserve">Lucian Marius Niță  </t>
  </si>
  <si>
    <r>
      <rPr>
        <b/>
        <sz val="11"/>
        <rFont val="Calibri"/>
        <family val="2"/>
      </rPr>
      <t>ACORD CADRU - 4 ani                              LOTUL NR. 1</t>
    </r>
    <r>
      <rPr>
        <sz val="11"/>
        <rFont val="Calibri"/>
        <family val="2"/>
      </rPr>
      <t xml:space="preserve"> - Întreținerea iluminatului public  (mentenanță + înlocuire consumabile)               </t>
    </r>
    <r>
      <rPr>
        <b/>
        <sz val="11"/>
        <rFont val="Calibri"/>
        <family val="2"/>
      </rPr>
      <t xml:space="preserve">                        LOTUL NR. 2</t>
    </r>
    <r>
      <rPr>
        <sz val="11"/>
        <rFont val="Calibri"/>
        <family val="2"/>
      </rPr>
      <t xml:space="preserve"> - Montare/demontare Iluminat ornamental pentru sărbătorile de iarnă                                                              </t>
    </r>
    <r>
      <rPr>
        <b/>
        <sz val="11"/>
        <rFont val="Calibri"/>
        <family val="2"/>
      </rPr>
      <t xml:space="preserve"> </t>
    </r>
  </si>
  <si>
    <t>Aprob:</t>
  </si>
  <si>
    <r>
      <t xml:space="preserve">Servicii elaborare </t>
    </r>
    <r>
      <rPr>
        <b/>
        <sz val="11"/>
        <rFont val="Calibri"/>
        <family val="2"/>
      </rPr>
      <t>Plan Urbanistic Zonal și Regulament local de urbanism pentru ”Izvorul Alb”</t>
    </r>
  </si>
  <si>
    <r>
      <t xml:space="preserve">Prestare servicii - </t>
    </r>
    <r>
      <rPr>
        <b/>
        <sz val="11"/>
        <rFont val="Calibri"/>
        <family val="2"/>
      </rPr>
      <t>Amenajare și întreținere spații verzi</t>
    </r>
    <r>
      <rPr>
        <sz val="11"/>
        <rFont val="Calibri"/>
        <family val="2"/>
      </rPr>
      <t>, achiziție plante și pământ vegetal</t>
    </r>
  </si>
  <si>
    <r>
      <t xml:space="preserve">Execuție lucrări - </t>
    </r>
    <r>
      <rPr>
        <sz val="11"/>
        <rFont val="Calibri"/>
        <family val="2"/>
      </rPr>
      <t>Refacerea infrastructurii rutiere, poduri, podețe și apărări de maluri str. Valea Seacă și str. S.F. Marian</t>
    </r>
  </si>
  <si>
    <t>45233142-6       45221119-9      45246200-5</t>
  </si>
  <si>
    <r>
      <t xml:space="preserve">Proiect tehnic, asistență tehnică proiectant + execuție lucrări  </t>
    </r>
    <r>
      <rPr>
        <sz val="11"/>
        <rFont val="Calibri"/>
        <family val="2"/>
      </rPr>
      <t>pentru siguranța circulației str. Izvorul Alb, km 2+000 - 5+000 (parapete protecție)</t>
    </r>
  </si>
  <si>
    <t>45233140-2     71322000-1          71356200-0</t>
  </si>
  <si>
    <r>
      <rPr>
        <b/>
        <sz val="11"/>
        <rFont val="Calibri"/>
        <family val="2"/>
      </rPr>
      <t xml:space="preserve">ACORD CADRU 4 ani </t>
    </r>
    <r>
      <rPr>
        <sz val="11"/>
        <rFont val="Calibri"/>
        <family val="2"/>
      </rPr>
      <t xml:space="preserve">- </t>
    </r>
    <r>
      <rPr>
        <b/>
        <sz val="11"/>
        <rFont val="Calibri"/>
        <family val="2"/>
      </rPr>
      <t>Lucrări de întreținere drumuri:                                      LOTUL NR. 1 - Intreținere drumuri nemodernizate</t>
    </r>
    <r>
      <rPr>
        <sz val="11"/>
        <rFont val="Calibri"/>
        <family val="2"/>
      </rPr>
      <t xml:space="preserve"> cu agregate de carieră                                                   </t>
    </r>
    <r>
      <rPr>
        <b/>
        <sz val="11"/>
        <rFont val="Calibri"/>
        <family val="2"/>
      </rPr>
      <t xml:space="preserve">LOTUL NR. 2 - Intretinere drumuri modernizare </t>
    </r>
    <r>
      <rPr>
        <sz val="11"/>
        <rFont val="Calibri"/>
        <family val="2"/>
      </rPr>
      <t>prin plombare cu mixturi asfaltice</t>
    </r>
  </si>
  <si>
    <t>45233141-9                     45233142-6</t>
  </si>
  <si>
    <t>Furnizare energie electrică</t>
  </si>
  <si>
    <t>09310000-5</t>
  </si>
  <si>
    <t>NFPPAP</t>
  </si>
  <si>
    <t>BRM</t>
  </si>
  <si>
    <t>Loredana Gina Nimigean</t>
  </si>
  <si>
    <t>Întocmit:</t>
  </si>
  <si>
    <t>Furnizare grup sanitar public modular</t>
  </si>
  <si>
    <t>44211100-3</t>
  </si>
  <si>
    <t>CAPITOLUL 74.02 PROTECȚIA MEDIULUI</t>
  </si>
  <si>
    <t>Delegarea gestiunii serviciului public de salubrizare - concesiune</t>
  </si>
  <si>
    <t>90511000-2                    90611000-3                        90620000-9</t>
  </si>
  <si>
    <t>offline</t>
  </si>
  <si>
    <t>PROGRAMUL ANUAL AL ACHIZIŢIILOR PUBLICE PENTRU ANUL 2021</t>
  </si>
  <si>
    <t>Prevederi bugetare         anul 2021</t>
  </si>
  <si>
    <t xml:space="preserve">Contracte subsecvente 2021 </t>
  </si>
  <si>
    <t>Autobasculantă</t>
  </si>
  <si>
    <t>34142300-7</t>
  </si>
  <si>
    <t>Avizat:</t>
  </si>
  <si>
    <t>Director executiv - Direcția economică,</t>
  </si>
  <si>
    <t>Compartiment licitaţii şi achiziţii publice,</t>
  </si>
  <si>
    <t>Iuliana Georgeta FLORESCU</t>
  </si>
  <si>
    <t>TOTAL CAPITOL 74.02.</t>
  </si>
  <si>
    <t>45232130-2</t>
  </si>
  <si>
    <r>
      <rPr>
        <b/>
        <sz val="11"/>
        <rFont val="Calibri"/>
        <family val="2"/>
      </rPr>
      <t>PT + lucrări</t>
    </r>
    <r>
      <rPr>
        <sz val="11"/>
        <rFont val="Calibri"/>
        <family val="2"/>
      </rPr>
      <t xml:space="preserve"> - Reabilitare, modernizare și extindere </t>
    </r>
    <r>
      <rPr>
        <b/>
        <sz val="11"/>
        <rFont val="Calibri"/>
        <family val="2"/>
      </rPr>
      <t>Colegiul Silvic ”Bucovina”</t>
    </r>
  </si>
  <si>
    <t xml:space="preserve">45210000-2                       71322000-1                                        </t>
  </si>
  <si>
    <t>CAPITOLUL 87.02 ALTE ACTIUNI ECONOMICE</t>
  </si>
  <si>
    <t>Delegarea gestiunii serviciului de administrare a domeniului public schiabil Rarău -  Campulung Moldovenesc</t>
  </si>
  <si>
    <t>licitație deschisă</t>
  </si>
  <si>
    <t>TOTAL CAPITOL 87.02.</t>
  </si>
  <si>
    <t>79993000-1</t>
  </si>
  <si>
    <r>
      <t xml:space="preserve">Lucrări - </t>
    </r>
    <r>
      <rPr>
        <b/>
        <sz val="11"/>
        <rFont val="Calibri"/>
        <family val="2"/>
      </rPr>
      <t>sistem de canalizare pluvială</t>
    </r>
    <r>
      <rPr>
        <sz val="11"/>
        <rFont val="Calibri"/>
        <family val="2"/>
      </rPr>
      <t xml:space="preserve"> str. </t>
    </r>
    <r>
      <rPr>
        <b/>
        <sz val="11"/>
        <rFont val="Calibri"/>
        <family val="2"/>
      </rPr>
      <t>C.D.Gherea-M. Sadoveanu</t>
    </r>
  </si>
  <si>
    <t>Modificat poz.: 12</t>
  </si>
  <si>
    <t>PROCEDURI DE ACHIZIȚIE PUBLICĂ - REVIZIA 6</t>
  </si>
  <si>
    <t>Lucian Mrius NIȚĂ</t>
  </si>
  <si>
    <t>Nr. 32.118 din 04.11.2021</t>
  </si>
  <si>
    <r>
      <rPr>
        <b/>
        <sz val="11"/>
        <rFont val="Calibri"/>
        <family val="2"/>
      </rPr>
      <t>1.240.880,00</t>
    </r>
    <r>
      <rPr>
        <sz val="11"/>
        <rFont val="Calibri"/>
        <family val="2"/>
      </rPr>
      <t xml:space="preserve">                     Lot 1 - 253.487,00            Lot 2 - 987.393,00</t>
    </r>
  </si>
  <si>
    <r>
      <rPr>
        <b/>
        <sz val="11"/>
        <rFont val="Calibri"/>
        <family val="2"/>
      </rPr>
      <t xml:space="preserve">5.735.279,14 </t>
    </r>
    <r>
      <rPr>
        <sz val="11"/>
        <rFont val="Calibri"/>
        <family val="2"/>
      </rPr>
      <t xml:space="preserve">          Lot 1 - 1.056.727,65         Lot2 - 4.678.551,49</t>
    </r>
  </si>
  <si>
    <t xml:space="preserve">Contracte subsecvente 2021                                Lot 1 - intret. iluminat public - 84.000 lei                     Lot 2 - demontare ian 2021 - 26.600 lei                  Lot 2 - montare nov-dec 2021 - 60.000 lei                 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</si>
</sst>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R_O_N_-;\-* #,##0\ _R_O_N_-;_-* &quot;-&quot;\ _R_O_N_-;_-@_-"/>
    <numFmt numFmtId="181" formatCode="_-* #,##0.00\ _R_O_N_-;\-* #,##0.00\ _R_O_N_-;_-* &quot;-&quot;??\ _R_O_N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Da&quot;;&quot;Da&quot;;&quot;Nu&quot;"/>
    <numFmt numFmtId="188" formatCode="&quot;Adevărat&quot;;&quot;Adevărat&quot;;&quot;Fals&quot;"/>
    <numFmt numFmtId="189" formatCode="&quot;Activat&quot;;&quot;Activat&quot;;&quot;Dezactivat&quot;"/>
    <numFmt numFmtId="190" formatCode="[$¥€-2]\ #,##0.00_);[Red]\([$¥€-2]\ #,##0.00\)"/>
    <numFmt numFmtId="191" formatCode="[$-418]dddd\,\ d\ mmmm\ yyyy"/>
    <numFmt numFmtId="192" formatCode="#,##0_ ;\-#,##0\ "/>
    <numFmt numFmtId="193" formatCode="#,##0.000"/>
    <numFmt numFmtId="194" formatCode="#,##0.0"/>
    <numFmt numFmtId="195" formatCode="#,##0.0_ ;\-#,##0.0\ "/>
    <numFmt numFmtId="196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name val="Calibri"/>
      <family val="2"/>
    </font>
    <font>
      <b/>
      <sz val="13"/>
      <name val="Verdana"/>
      <family val="2"/>
    </font>
    <font>
      <b/>
      <sz val="11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3" applyNumberFormat="0" applyAlignment="0" applyProtection="0"/>
    <xf numFmtId="0" fontId="51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7" fillId="0" borderId="10" xfId="0" applyFont="1" applyFill="1" applyBorder="1" applyAlignment="1">
      <alignment horizontal="center" vertical="center"/>
    </xf>
    <xf numFmtId="3" fontId="38" fillId="0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/>
    </xf>
    <xf numFmtId="14" fontId="37" fillId="0" borderId="11" xfId="0" applyNumberFormat="1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" fontId="12" fillId="0" borderId="19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1" fontId="12" fillId="0" borderId="2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/>
    </xf>
    <xf numFmtId="4" fontId="39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0" fontId="12" fillId="0" borderId="24" xfId="0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right" vertical="center"/>
    </xf>
    <xf numFmtId="3" fontId="12" fillId="0" borderId="24" xfId="0" applyNumberFormat="1" applyFont="1" applyFill="1" applyBorder="1" applyAlignment="1">
      <alignment horizontal="center" vertical="center" wrapText="1"/>
    </xf>
    <xf numFmtId="14" fontId="12" fillId="0" borderId="24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right"/>
    </xf>
    <xf numFmtId="14" fontId="12" fillId="0" borderId="21" xfId="0" applyNumberFormat="1" applyFont="1" applyFill="1" applyBorder="1" applyAlignment="1">
      <alignment horizontal="center" vertical="center"/>
    </xf>
    <xf numFmtId="14" fontId="12" fillId="0" borderId="25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3" fontId="12" fillId="0" borderId="26" xfId="0" applyNumberFormat="1" applyFont="1" applyFill="1" applyBorder="1" applyAlignment="1">
      <alignment horizontal="center" vertical="center" wrapText="1"/>
    </xf>
    <xf numFmtId="14" fontId="12" fillId="0" borderId="26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4" fontId="12" fillId="0" borderId="14" xfId="0" applyNumberFormat="1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" fontId="12" fillId="0" borderId="13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38" fillId="0" borderId="25" xfId="0" applyFont="1" applyFill="1" applyBorder="1" applyAlignment="1">
      <alignment horizontal="center" vertical="center" wrapText="1"/>
    </xf>
    <xf numFmtId="192" fontId="12" fillId="0" borderId="25" xfId="0" applyNumberFormat="1" applyFont="1" applyFill="1" applyBorder="1" applyAlignment="1">
      <alignment horizontal="center" vertical="center" wrapText="1"/>
    </xf>
    <xf numFmtId="3" fontId="38" fillId="0" borderId="25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4" fontId="12" fillId="0" borderId="25" xfId="0" applyNumberFormat="1" applyFont="1" applyFill="1" applyBorder="1" applyAlignment="1">
      <alignment horizontal="center" vertical="center"/>
    </xf>
    <xf numFmtId="1" fontId="12" fillId="0" borderId="30" xfId="0" applyNumberFormat="1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14" fontId="12" fillId="0" borderId="24" xfId="0" applyNumberFormat="1" applyFont="1" applyFill="1" applyBorder="1" applyAlignment="1">
      <alignment horizontal="center" vertical="center"/>
    </xf>
    <xf numFmtId="1" fontId="12" fillId="0" borderId="31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center" vertical="center" wrapText="1"/>
    </xf>
    <xf numFmtId="4" fontId="12" fillId="0" borderId="32" xfId="0" applyNumberFormat="1" applyFont="1" applyFill="1" applyBorder="1" applyAlignment="1">
      <alignment horizontal="right" vertical="center"/>
    </xf>
    <xf numFmtId="14" fontId="38" fillId="0" borderId="3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4" fontId="12" fillId="0" borderId="13" xfId="0" applyNumberFormat="1" applyFont="1" applyFill="1" applyBorder="1" applyAlignment="1">
      <alignment horizontal="right" vertical="center" wrapText="1"/>
    </xf>
    <xf numFmtId="0" fontId="12" fillId="0" borderId="34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14" fontId="38" fillId="0" borderId="11" xfId="0" applyNumberFormat="1" applyFont="1" applyFill="1" applyBorder="1" applyAlignment="1">
      <alignment horizontal="center" vertical="center" wrapText="1"/>
    </xf>
    <xf numFmtId="14" fontId="12" fillId="0" borderId="14" xfId="0" applyNumberFormat="1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left" vertical="center" wrapText="1"/>
    </xf>
    <xf numFmtId="14" fontId="12" fillId="0" borderId="32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center" wrapText="1"/>
    </xf>
    <xf numFmtId="4" fontId="12" fillId="0" borderId="39" xfId="0" applyNumberFormat="1" applyFont="1" applyFill="1" applyBorder="1" applyAlignment="1">
      <alignment horizontal="right" vertical="center"/>
    </xf>
    <xf numFmtId="14" fontId="12" fillId="0" borderId="39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0" fontId="7" fillId="0" borderId="0" xfId="50" applyFont="1" applyFill="1">
      <alignment/>
      <protection/>
    </xf>
    <xf numFmtId="0" fontId="3" fillId="0" borderId="0" xfId="50" applyFont="1" applyFill="1" applyAlignment="1">
      <alignment horizontal="center"/>
      <protection/>
    </xf>
    <xf numFmtId="0" fontId="17" fillId="0" borderId="0" xfId="50" applyFont="1" applyFill="1">
      <alignment/>
      <protection/>
    </xf>
    <xf numFmtId="0" fontId="18" fillId="0" borderId="0" xfId="50" applyFont="1" applyFill="1" applyAlignment="1">
      <alignment horizontal="center"/>
      <protection/>
    </xf>
    <xf numFmtId="0" fontId="7" fillId="0" borderId="0" xfId="50" applyFont="1" applyFill="1">
      <alignment/>
      <protection/>
    </xf>
    <xf numFmtId="0" fontId="14" fillId="0" borderId="0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33" xfId="0" applyFont="1" applyFill="1" applyBorder="1" applyAlignment="1">
      <alignment horizontal="center" wrapText="1"/>
    </xf>
    <xf numFmtId="0" fontId="14" fillId="0" borderId="4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14" fontId="42" fillId="0" borderId="13" xfId="0" applyNumberFormat="1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wrapText="1"/>
    </xf>
    <xf numFmtId="0" fontId="39" fillId="0" borderId="41" xfId="0" applyFont="1" applyFill="1" applyBorder="1" applyAlignment="1">
      <alignment horizont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14" fontId="38" fillId="0" borderId="42" xfId="0" applyNumberFormat="1" applyFont="1" applyFill="1" applyBorder="1" applyAlignment="1">
      <alignment horizontal="center" vertical="center" wrapText="1"/>
    </xf>
    <xf numFmtId="14" fontId="38" fillId="0" borderId="4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SheetLayoutView="75" workbookViewId="0" topLeftCell="A1">
      <selection activeCell="E4" sqref="E4"/>
    </sheetView>
  </sheetViews>
  <sheetFormatPr defaultColWidth="9.140625" defaultRowHeight="15"/>
  <cols>
    <col min="1" max="1" width="4.7109375" style="3" customWidth="1"/>
    <col min="2" max="2" width="33.421875" style="3" customWidth="1"/>
    <col min="3" max="3" width="13.140625" style="3" customWidth="1"/>
    <col min="4" max="4" width="17.7109375" style="3" customWidth="1"/>
    <col min="5" max="5" width="17.140625" style="3" customWidth="1"/>
    <col min="6" max="6" width="9.28125" style="3" customWidth="1"/>
    <col min="7" max="7" width="12.7109375" style="3" customWidth="1"/>
    <col min="8" max="8" width="13.57421875" style="3" customWidth="1"/>
    <col min="9" max="9" width="15.00390625" style="3" customWidth="1"/>
    <col min="10" max="10" width="13.421875" style="3" customWidth="1"/>
    <col min="11" max="11" width="18.57421875" style="3" customWidth="1"/>
    <col min="12" max="12" width="3.8515625" style="3" customWidth="1"/>
    <col min="13" max="13" width="9.140625" style="3" hidden="1" customWidth="1"/>
    <col min="14" max="16384" width="9.140625" style="3" customWidth="1"/>
  </cols>
  <sheetData>
    <row r="1" spans="1:11" s="2" customFormat="1" ht="15">
      <c r="A1" s="7" t="s">
        <v>9</v>
      </c>
      <c r="B1" s="5"/>
      <c r="C1" s="5"/>
      <c r="D1" s="5"/>
      <c r="E1" s="5"/>
      <c r="F1" s="5"/>
      <c r="G1" s="5"/>
      <c r="H1" s="6"/>
      <c r="I1" s="5"/>
      <c r="J1" s="143" t="s">
        <v>31</v>
      </c>
      <c r="K1" s="143"/>
    </row>
    <row r="2" spans="1:11" s="2" customFormat="1" ht="15">
      <c r="A2" s="7" t="s">
        <v>10</v>
      </c>
      <c r="B2" s="5"/>
      <c r="C2" s="5"/>
      <c r="D2" s="5"/>
      <c r="E2" s="5"/>
      <c r="F2" s="5"/>
      <c r="G2" s="5"/>
      <c r="H2" s="6"/>
      <c r="I2" s="5"/>
      <c r="J2" s="143" t="s">
        <v>24</v>
      </c>
      <c r="K2" s="143"/>
    </row>
    <row r="3" spans="1:11" s="2" customFormat="1" ht="15">
      <c r="A3" s="37" t="s">
        <v>74</v>
      </c>
      <c r="B3" s="5"/>
      <c r="C3" s="5"/>
      <c r="D3" s="5"/>
      <c r="E3" s="5"/>
      <c r="F3" s="5"/>
      <c r="G3" s="5"/>
      <c r="H3" s="6"/>
      <c r="I3" s="6"/>
      <c r="J3" s="143" t="s">
        <v>25</v>
      </c>
      <c r="K3" s="143"/>
    </row>
    <row r="4" spans="1:11" s="2" customFormat="1" ht="15">
      <c r="A4" s="4"/>
      <c r="B4" s="5"/>
      <c r="C4" s="5"/>
      <c r="D4" s="5"/>
      <c r="E4" s="5"/>
      <c r="F4" s="5"/>
      <c r="G4" s="6"/>
      <c r="H4" s="6"/>
      <c r="I4" s="6"/>
      <c r="J4" s="5"/>
      <c r="K4" s="5"/>
    </row>
    <row r="5" spans="1:11" s="2" customFormat="1" ht="15">
      <c r="A5" s="5"/>
      <c r="B5" s="4"/>
      <c r="C5" s="5"/>
      <c r="D5" s="5"/>
      <c r="E5" s="5"/>
      <c r="F5" s="5"/>
      <c r="G5" s="5"/>
      <c r="H5" s="5"/>
      <c r="I5" s="5"/>
      <c r="J5" s="5"/>
      <c r="K5" s="5"/>
    </row>
    <row r="6" spans="1:11" s="2" customFormat="1" ht="18">
      <c r="A6" s="144" t="s">
        <v>52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ht="15.75">
      <c r="A7" s="145" t="s">
        <v>72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s="2" customFormat="1" ht="18.75" thickBot="1">
      <c r="A8" s="39"/>
      <c r="B8" s="41" t="s">
        <v>71</v>
      </c>
      <c r="C8" s="39"/>
      <c r="D8" s="39"/>
      <c r="E8" s="39"/>
      <c r="F8" s="39"/>
      <c r="G8" s="39"/>
      <c r="H8" s="39"/>
      <c r="I8" s="39"/>
      <c r="J8" s="39"/>
      <c r="K8" s="39"/>
    </row>
    <row r="9" spans="1:11" s="8" customFormat="1" ht="115.5" thickBot="1">
      <c r="A9" s="34" t="s">
        <v>1</v>
      </c>
      <c r="B9" s="35" t="s">
        <v>3</v>
      </c>
      <c r="C9" s="35" t="s">
        <v>2</v>
      </c>
      <c r="D9" s="35" t="s">
        <v>22</v>
      </c>
      <c r="E9" s="35" t="s">
        <v>53</v>
      </c>
      <c r="F9" s="35" t="s">
        <v>4</v>
      </c>
      <c r="G9" s="35" t="s">
        <v>5</v>
      </c>
      <c r="H9" s="35" t="s">
        <v>6</v>
      </c>
      <c r="I9" s="35" t="s">
        <v>7</v>
      </c>
      <c r="J9" s="35" t="s">
        <v>11</v>
      </c>
      <c r="K9" s="36" t="s">
        <v>8</v>
      </c>
    </row>
    <row r="10" spans="1:11" s="2" customFormat="1" ht="21" customHeight="1" thickBot="1">
      <c r="A10" s="138" t="s">
        <v>19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40"/>
    </row>
    <row r="11" spans="1:11" s="2" customFormat="1" ht="21" customHeight="1" thickBot="1">
      <c r="A11" s="27" t="s">
        <v>20</v>
      </c>
      <c r="B11" s="28"/>
      <c r="C11" s="29"/>
      <c r="D11" s="28"/>
      <c r="E11" s="28"/>
      <c r="F11" s="28"/>
      <c r="G11" s="28"/>
      <c r="H11" s="28"/>
      <c r="I11" s="28"/>
      <c r="J11" s="30"/>
      <c r="K11" s="31"/>
    </row>
    <row r="12" spans="1:11" ht="90.75" thickBot="1">
      <c r="A12" s="96">
        <v>1</v>
      </c>
      <c r="B12" s="69" t="s">
        <v>33</v>
      </c>
      <c r="C12" s="38" t="s">
        <v>21</v>
      </c>
      <c r="D12" s="57">
        <v>294118</v>
      </c>
      <c r="E12" s="57">
        <v>294118</v>
      </c>
      <c r="F12" s="38" t="s">
        <v>17</v>
      </c>
      <c r="G12" s="38" t="s">
        <v>13</v>
      </c>
      <c r="H12" s="55">
        <v>44256</v>
      </c>
      <c r="I12" s="55">
        <v>44316</v>
      </c>
      <c r="J12" s="55" t="s">
        <v>14</v>
      </c>
      <c r="K12" s="32" t="s">
        <v>26</v>
      </c>
    </row>
    <row r="13" spans="1:11" ht="16.5" thickBot="1">
      <c r="A13" s="9"/>
      <c r="B13" s="136" t="s">
        <v>18</v>
      </c>
      <c r="C13" s="137"/>
      <c r="D13" s="13">
        <f>SUM(D12:D12)</f>
        <v>294118</v>
      </c>
      <c r="E13" s="13">
        <f>SUM(E12:E12)</f>
        <v>294118</v>
      </c>
      <c r="F13" s="14"/>
      <c r="G13" s="15"/>
      <c r="H13" s="15"/>
      <c r="I13" s="16"/>
      <c r="J13" s="16"/>
      <c r="K13" s="17"/>
    </row>
    <row r="14" spans="1:11" s="2" customFormat="1" ht="21" customHeight="1" thickBot="1">
      <c r="A14" s="138" t="s">
        <v>12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40"/>
    </row>
    <row r="15" spans="1:11" s="2" customFormat="1" ht="60">
      <c r="A15" s="105">
        <v>2</v>
      </c>
      <c r="B15" s="106" t="s">
        <v>63</v>
      </c>
      <c r="C15" s="91" t="s">
        <v>64</v>
      </c>
      <c r="D15" s="46">
        <v>3598416</v>
      </c>
      <c r="E15" s="46">
        <v>420168</v>
      </c>
      <c r="F15" s="47" t="s">
        <v>17</v>
      </c>
      <c r="G15" s="45" t="s">
        <v>13</v>
      </c>
      <c r="H15" s="107">
        <v>44287</v>
      </c>
      <c r="I15" s="107">
        <v>44423</v>
      </c>
      <c r="J15" s="48" t="s">
        <v>14</v>
      </c>
      <c r="K15" s="75" t="s">
        <v>26</v>
      </c>
    </row>
    <row r="16" spans="1:11" s="2" customFormat="1" ht="60">
      <c r="A16" s="76">
        <v>3</v>
      </c>
      <c r="B16" s="126" t="s">
        <v>32</v>
      </c>
      <c r="C16" s="73" t="s">
        <v>28</v>
      </c>
      <c r="D16" s="71">
        <v>336134</v>
      </c>
      <c r="E16" s="71">
        <v>33613</v>
      </c>
      <c r="F16" s="72" t="s">
        <v>17</v>
      </c>
      <c r="G16" s="73" t="s">
        <v>13</v>
      </c>
      <c r="H16" s="74">
        <v>44428</v>
      </c>
      <c r="I16" s="74">
        <v>44521</v>
      </c>
      <c r="J16" s="74" t="s">
        <v>14</v>
      </c>
      <c r="K16" s="33" t="s">
        <v>44</v>
      </c>
    </row>
    <row r="17" spans="1:11" s="2" customFormat="1" ht="45">
      <c r="A17" s="127">
        <v>4</v>
      </c>
      <c r="B17" s="109" t="s">
        <v>70</v>
      </c>
      <c r="C17" s="110" t="s">
        <v>62</v>
      </c>
      <c r="D17" s="111">
        <v>608403</v>
      </c>
      <c r="E17" s="111">
        <v>608403</v>
      </c>
      <c r="F17" s="60" t="s">
        <v>17</v>
      </c>
      <c r="G17" s="59" t="s">
        <v>13</v>
      </c>
      <c r="H17" s="112">
        <v>44392</v>
      </c>
      <c r="I17" s="112">
        <v>44484</v>
      </c>
      <c r="J17" s="112" t="s">
        <v>14</v>
      </c>
      <c r="K17" s="62" t="s">
        <v>44</v>
      </c>
    </row>
    <row r="18" spans="1:11" s="2" customFormat="1" ht="120">
      <c r="A18" s="76">
        <v>5</v>
      </c>
      <c r="B18" s="94" t="s">
        <v>30</v>
      </c>
      <c r="C18" s="73" t="s">
        <v>23</v>
      </c>
      <c r="D18" s="95">
        <v>915969</v>
      </c>
      <c r="E18" s="95">
        <v>170600</v>
      </c>
      <c r="F18" s="72" t="s">
        <v>17</v>
      </c>
      <c r="G18" s="73" t="s">
        <v>13</v>
      </c>
      <c r="H18" s="135" t="s">
        <v>77</v>
      </c>
      <c r="I18" s="135"/>
      <c r="J18" s="74" t="s">
        <v>27</v>
      </c>
      <c r="K18" s="75" t="s">
        <v>26</v>
      </c>
    </row>
    <row r="19" spans="1:11" s="2" customFormat="1" ht="30">
      <c r="A19" s="97">
        <v>6</v>
      </c>
      <c r="B19" s="85" t="s">
        <v>40</v>
      </c>
      <c r="C19" s="86" t="s">
        <v>41</v>
      </c>
      <c r="D19" s="46">
        <v>923193</v>
      </c>
      <c r="E19" s="46">
        <v>760000</v>
      </c>
      <c r="F19" s="47" t="s">
        <v>17</v>
      </c>
      <c r="G19" s="45" t="s">
        <v>42</v>
      </c>
      <c r="H19" s="48">
        <v>44470</v>
      </c>
      <c r="I19" s="48">
        <v>44515</v>
      </c>
      <c r="J19" s="87" t="s">
        <v>43</v>
      </c>
      <c r="K19" s="88" t="s">
        <v>44</v>
      </c>
    </row>
    <row r="20" spans="1:11" s="2" customFormat="1" ht="45.75" thickBot="1">
      <c r="A20" s="98">
        <v>7</v>
      </c>
      <c r="B20" s="77" t="s">
        <v>46</v>
      </c>
      <c r="C20" s="19" t="s">
        <v>47</v>
      </c>
      <c r="D20" s="63">
        <v>168067</v>
      </c>
      <c r="E20" s="63">
        <v>168067</v>
      </c>
      <c r="F20" s="64" t="s">
        <v>17</v>
      </c>
      <c r="G20" s="65" t="s">
        <v>13</v>
      </c>
      <c r="H20" s="66">
        <v>44287</v>
      </c>
      <c r="I20" s="66">
        <v>44348</v>
      </c>
      <c r="J20" s="66" t="s">
        <v>27</v>
      </c>
      <c r="K20" s="67" t="s">
        <v>26</v>
      </c>
    </row>
    <row r="21" spans="1:11" ht="16.5" thickBot="1">
      <c r="A21" s="9"/>
      <c r="B21" s="136" t="s">
        <v>15</v>
      </c>
      <c r="C21" s="137"/>
      <c r="D21" s="42">
        <f>SUM(D15:D20)</f>
        <v>6550182</v>
      </c>
      <c r="E21" s="42">
        <f>SUM(E15:E20)</f>
        <v>2160851</v>
      </c>
      <c r="F21" s="14"/>
      <c r="G21" s="15"/>
      <c r="H21" s="15"/>
      <c r="I21" s="16"/>
      <c r="J21" s="16"/>
      <c r="K21" s="17"/>
    </row>
    <row r="22" spans="1:11" s="2" customFormat="1" ht="21" customHeight="1" thickBot="1">
      <c r="A22" s="138" t="s">
        <v>48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40"/>
    </row>
    <row r="23" spans="1:11" ht="90.75" thickBot="1">
      <c r="A23" s="9">
        <v>8</v>
      </c>
      <c r="B23" s="68" t="s">
        <v>49</v>
      </c>
      <c r="C23" s="11" t="s">
        <v>50</v>
      </c>
      <c r="D23" s="10">
        <v>15000000</v>
      </c>
      <c r="E23" s="10">
        <v>750000</v>
      </c>
      <c r="F23" s="11" t="s">
        <v>17</v>
      </c>
      <c r="G23" s="11" t="s">
        <v>13</v>
      </c>
      <c r="H23" s="93">
        <v>44095</v>
      </c>
      <c r="I23" s="89">
        <v>44227</v>
      </c>
      <c r="J23" s="12" t="s">
        <v>51</v>
      </c>
      <c r="K23" s="40" t="s">
        <v>44</v>
      </c>
    </row>
    <row r="24" spans="1:11" ht="16.5" thickBot="1">
      <c r="A24" s="9"/>
      <c r="B24" s="136" t="s">
        <v>61</v>
      </c>
      <c r="C24" s="137"/>
      <c r="D24" s="13">
        <f>SUM(D22:D23)</f>
        <v>15000000</v>
      </c>
      <c r="E24" s="13">
        <f>E23</f>
        <v>750000</v>
      </c>
      <c r="F24" s="14"/>
      <c r="G24" s="15"/>
      <c r="H24" s="15"/>
      <c r="I24" s="16"/>
      <c r="J24" s="16"/>
      <c r="K24" s="17"/>
    </row>
    <row r="25" spans="1:11" s="2" customFormat="1" ht="21" customHeight="1" thickBot="1">
      <c r="A25" s="138" t="s">
        <v>16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40"/>
    </row>
    <row r="26" spans="1:11" s="2" customFormat="1" ht="90.75" thickBot="1">
      <c r="A26" s="76">
        <v>9</v>
      </c>
      <c r="B26" s="70" t="s">
        <v>34</v>
      </c>
      <c r="C26" s="18" t="s">
        <v>35</v>
      </c>
      <c r="D26" s="71">
        <v>23365507.22</v>
      </c>
      <c r="E26" s="71"/>
      <c r="F26" s="60" t="s">
        <v>17</v>
      </c>
      <c r="G26" s="59" t="s">
        <v>13</v>
      </c>
      <c r="H26" s="61">
        <v>44331</v>
      </c>
      <c r="I26" s="61">
        <v>44392</v>
      </c>
      <c r="J26" s="61" t="s">
        <v>14</v>
      </c>
      <c r="K26" s="62" t="s">
        <v>26</v>
      </c>
    </row>
    <row r="27" spans="1:11" s="2" customFormat="1" ht="90">
      <c r="A27" s="99">
        <v>10</v>
      </c>
      <c r="B27" s="90" t="s">
        <v>36</v>
      </c>
      <c r="C27" s="91" t="s">
        <v>37</v>
      </c>
      <c r="D27" s="92">
        <v>462188</v>
      </c>
      <c r="E27" s="92"/>
      <c r="F27" s="58" t="s">
        <v>17</v>
      </c>
      <c r="G27" s="38" t="s">
        <v>13</v>
      </c>
      <c r="H27" s="55">
        <v>44301</v>
      </c>
      <c r="I27" s="55">
        <v>44362</v>
      </c>
      <c r="J27" s="55" t="s">
        <v>14</v>
      </c>
      <c r="K27" s="32" t="s">
        <v>29</v>
      </c>
    </row>
    <row r="28" spans="1:11" s="2" customFormat="1" ht="45.75" thickBot="1">
      <c r="A28" s="113">
        <v>11</v>
      </c>
      <c r="B28" s="108" t="s">
        <v>55</v>
      </c>
      <c r="C28" s="19" t="s">
        <v>56</v>
      </c>
      <c r="D28" s="114">
        <v>516220</v>
      </c>
      <c r="E28" s="114">
        <v>516220</v>
      </c>
      <c r="F28" s="115" t="s">
        <v>17</v>
      </c>
      <c r="G28" s="19" t="s">
        <v>13</v>
      </c>
      <c r="H28" s="103">
        <v>44256</v>
      </c>
      <c r="I28" s="103">
        <v>44347</v>
      </c>
      <c r="J28" s="103" t="s">
        <v>14</v>
      </c>
      <c r="K28" s="104" t="s">
        <v>29</v>
      </c>
    </row>
    <row r="29" spans="1:11" ht="120.75" customHeight="1" thickBot="1">
      <c r="A29" s="100">
        <v>12</v>
      </c>
      <c r="B29" s="78" t="s">
        <v>38</v>
      </c>
      <c r="C29" s="79" t="s">
        <v>39</v>
      </c>
      <c r="D29" s="80" t="s">
        <v>76</v>
      </c>
      <c r="E29" s="80" t="s">
        <v>75</v>
      </c>
      <c r="F29" s="81" t="s">
        <v>17</v>
      </c>
      <c r="G29" s="82" t="s">
        <v>13</v>
      </c>
      <c r="H29" s="141" t="s">
        <v>54</v>
      </c>
      <c r="I29" s="142"/>
      <c r="J29" s="83" t="s">
        <v>27</v>
      </c>
      <c r="K29" s="84" t="s">
        <v>26</v>
      </c>
    </row>
    <row r="30" spans="1:11" ht="15.75" thickBot="1">
      <c r="A30" s="49"/>
      <c r="B30" s="132" t="s">
        <v>18</v>
      </c>
      <c r="C30" s="133"/>
      <c r="D30" s="50">
        <f>D26+D27+5735279.1414+D28</f>
        <v>30079194.3614</v>
      </c>
      <c r="E30" s="50">
        <f>E26+E27+1240880+E28</f>
        <v>1757100</v>
      </c>
      <c r="F30" s="51"/>
      <c r="G30" s="21"/>
      <c r="H30" s="21"/>
      <c r="I30" s="56"/>
      <c r="J30" s="52"/>
      <c r="K30" s="53"/>
    </row>
    <row r="31" spans="1:23" ht="19.5" thickBot="1">
      <c r="A31" s="138" t="s">
        <v>65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40"/>
      <c r="L31" s="105"/>
      <c r="M31" s="121"/>
      <c r="N31" s="121"/>
      <c r="O31" s="122"/>
      <c r="P31" s="122"/>
      <c r="Q31" s="123"/>
      <c r="R31" s="43"/>
      <c r="S31" s="43"/>
      <c r="T31" s="124"/>
      <c r="U31" s="124"/>
      <c r="V31" s="123"/>
      <c r="W31" s="8"/>
    </row>
    <row r="32" spans="1:11" ht="75.75" thickBot="1">
      <c r="A32" s="9">
        <v>13</v>
      </c>
      <c r="B32" s="68" t="s">
        <v>66</v>
      </c>
      <c r="C32" s="125" t="s">
        <v>69</v>
      </c>
      <c r="D32" s="10">
        <v>73826945</v>
      </c>
      <c r="E32" s="10"/>
      <c r="F32" s="11"/>
      <c r="G32" s="11" t="s">
        <v>67</v>
      </c>
      <c r="H32" s="93">
        <v>44440</v>
      </c>
      <c r="I32" s="102">
        <v>44515</v>
      </c>
      <c r="J32" s="12" t="s">
        <v>51</v>
      </c>
      <c r="K32" s="40" t="s">
        <v>26</v>
      </c>
    </row>
    <row r="33" spans="1:11" ht="15.75" thickBot="1">
      <c r="A33" s="49"/>
      <c r="B33" s="132" t="s">
        <v>68</v>
      </c>
      <c r="C33" s="133"/>
      <c r="D33" s="50">
        <f>D32</f>
        <v>73826945</v>
      </c>
      <c r="E33" s="50"/>
      <c r="F33" s="51"/>
      <c r="G33" s="21"/>
      <c r="H33" s="21"/>
      <c r="I33" s="56"/>
      <c r="J33" s="52"/>
      <c r="K33" s="53"/>
    </row>
    <row r="34" spans="1:12" s="8" customFormat="1" ht="15.75" thickBot="1">
      <c r="A34" s="20"/>
      <c r="B34" s="134" t="s">
        <v>0</v>
      </c>
      <c r="C34" s="134"/>
      <c r="D34" s="54">
        <f>D13+D21+D30+D24+D33</f>
        <v>125750439.36140001</v>
      </c>
      <c r="E34" s="54">
        <f>E13+E21+E30+E24</f>
        <v>4962069</v>
      </c>
      <c r="F34" s="21"/>
      <c r="G34" s="21"/>
      <c r="H34" s="21"/>
      <c r="I34" s="21"/>
      <c r="J34" s="21"/>
      <c r="K34" s="22"/>
      <c r="L34" s="23"/>
    </row>
    <row r="35" spans="1:11" s="8" customFormat="1" ht="15.75">
      <c r="A35" s="43"/>
      <c r="B35" s="101"/>
      <c r="C35" s="101"/>
      <c r="D35" s="44"/>
      <c r="E35" s="44"/>
      <c r="F35" s="43"/>
      <c r="G35" s="43"/>
      <c r="H35" s="43"/>
      <c r="I35" s="43"/>
      <c r="J35" s="43"/>
      <c r="K35" s="43"/>
    </row>
    <row r="36" spans="1:256" s="8" customFormat="1" ht="15.75">
      <c r="A36" s="116"/>
      <c r="B36" s="117" t="s">
        <v>57</v>
      </c>
      <c r="C36" s="118"/>
      <c r="D36" s="116"/>
      <c r="E36" s="116"/>
      <c r="G36" s="116"/>
      <c r="H36" s="116"/>
      <c r="I36" s="119" t="s">
        <v>45</v>
      </c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  <c r="IT36" s="116"/>
      <c r="IU36" s="116"/>
      <c r="IV36" s="116"/>
    </row>
    <row r="37" spans="1:256" s="8" customFormat="1" ht="15.75">
      <c r="A37" s="120"/>
      <c r="B37" s="117" t="s">
        <v>58</v>
      </c>
      <c r="C37" s="116"/>
      <c r="D37" s="120"/>
      <c r="E37" s="120"/>
      <c r="G37" s="116"/>
      <c r="H37" s="119"/>
      <c r="I37" s="119" t="s">
        <v>59</v>
      </c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116"/>
      <c r="IO37" s="116"/>
      <c r="IP37" s="116"/>
      <c r="IQ37" s="116"/>
      <c r="IR37" s="116"/>
      <c r="IS37" s="116"/>
      <c r="IT37" s="116"/>
      <c r="IU37" s="116"/>
      <c r="IV37" s="116"/>
    </row>
    <row r="38" spans="1:256" s="8" customFormat="1" ht="15.75">
      <c r="A38" s="120"/>
      <c r="B38" s="117" t="s">
        <v>60</v>
      </c>
      <c r="C38" s="120"/>
      <c r="D38" s="120"/>
      <c r="E38" s="120"/>
      <c r="G38" s="116"/>
      <c r="H38" s="119"/>
      <c r="I38" s="119" t="s">
        <v>73</v>
      </c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116"/>
      <c r="IO38" s="116"/>
      <c r="IP38" s="116"/>
      <c r="IQ38" s="116"/>
      <c r="IR38" s="116"/>
      <c r="IS38" s="116"/>
      <c r="IT38" s="116"/>
      <c r="IU38" s="116"/>
      <c r="IV38" s="116"/>
    </row>
    <row r="39" spans="1:11" s="8" customFormat="1" ht="15.75">
      <c r="A39" s="43"/>
      <c r="B39" s="101"/>
      <c r="C39" s="101"/>
      <c r="D39" s="44"/>
      <c r="E39" s="44"/>
      <c r="F39" s="43"/>
      <c r="G39" s="43"/>
      <c r="H39" s="43"/>
      <c r="I39" s="43"/>
      <c r="J39" s="43"/>
      <c r="K39" s="43"/>
    </row>
    <row r="40" spans="2:7" ht="18">
      <c r="B40" s="24"/>
      <c r="F40" s="129"/>
      <c r="G40" s="129"/>
    </row>
    <row r="41" spans="2:8" s="25" customFormat="1" ht="18.75">
      <c r="B41" s="24"/>
      <c r="F41" s="130"/>
      <c r="G41" s="130"/>
      <c r="H41" s="1"/>
    </row>
    <row r="42" spans="2:11" s="25" customFormat="1" ht="18">
      <c r="B42" s="24"/>
      <c r="F42" s="26"/>
      <c r="I42" s="24"/>
      <c r="J42" s="24"/>
      <c r="K42" s="24"/>
    </row>
    <row r="43" spans="6:11" ht="18.75">
      <c r="F43" s="131"/>
      <c r="G43" s="131"/>
      <c r="I43" s="131"/>
      <c r="J43" s="131"/>
      <c r="K43" s="131"/>
    </row>
    <row r="44" spans="9:11" ht="15">
      <c r="I44" s="128"/>
      <c r="J44" s="128"/>
      <c r="K44" s="128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</sheetData>
  <sheetProtection/>
  <mergeCells count="23">
    <mergeCell ref="J1:K1"/>
    <mergeCell ref="J2:K2"/>
    <mergeCell ref="J3:K3"/>
    <mergeCell ref="A6:K6"/>
    <mergeCell ref="A7:K7"/>
    <mergeCell ref="A10:K10"/>
    <mergeCell ref="B34:C34"/>
    <mergeCell ref="B13:C13"/>
    <mergeCell ref="A14:K14"/>
    <mergeCell ref="H18:I18"/>
    <mergeCell ref="B21:C21"/>
    <mergeCell ref="A22:K22"/>
    <mergeCell ref="B24:C24"/>
    <mergeCell ref="F40:G40"/>
    <mergeCell ref="F41:G41"/>
    <mergeCell ref="F43:G43"/>
    <mergeCell ref="I43:K43"/>
    <mergeCell ref="I44:K44"/>
    <mergeCell ref="A25:K25"/>
    <mergeCell ref="H29:I29"/>
    <mergeCell ref="B30:C30"/>
    <mergeCell ref="A31:K31"/>
    <mergeCell ref="B33:C33"/>
  </mergeCells>
  <printOptions horizontalCentered="1"/>
  <pageMargins left="0" right="0" top="0.1968503937007874" bottom="0.1968503937007874" header="0.5118110236220472" footer="0.31496062992125984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Situaţii de Urgenţă</dc:creator>
  <cp:keywords/>
  <dc:description/>
  <cp:lastModifiedBy>Nicoleta.Poschin</cp:lastModifiedBy>
  <cp:lastPrinted>2021-11-08T07:13:54Z</cp:lastPrinted>
  <dcterms:created xsi:type="dcterms:W3CDTF">2007-10-29T10:14:56Z</dcterms:created>
  <dcterms:modified xsi:type="dcterms:W3CDTF">2021-11-10T07:48:50Z</dcterms:modified>
  <cp:category/>
  <cp:version/>
  <cp:contentType/>
  <cp:contentStatus/>
</cp:coreProperties>
</file>