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mai\"/>
    </mc:Choice>
  </mc:AlternateContent>
  <xr:revisionPtr revIDLastSave="0" documentId="13_ncr:1_{59A65D7B-8D9E-4831-AADA-D021B50B7EDB}" xr6:coauthVersionLast="45" xr6:coauthVersionMax="45" xr10:uidLastSave="{00000000-0000-0000-0000-000000000000}"/>
  <bookViews>
    <workbookView xWindow="675" yWindow="600" windowWidth="18525" windowHeight="1476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D18" i="1"/>
  <c r="E18" i="1"/>
  <c r="F18" i="1"/>
  <c r="D22" i="1"/>
  <c r="E22" i="1"/>
  <c r="F22" i="1"/>
  <c r="D26" i="1"/>
  <c r="D25" i="1" s="1"/>
  <c r="D24" i="1" s="1"/>
  <c r="E26" i="1"/>
  <c r="E25" i="1" s="1"/>
  <c r="E24" i="1" s="1"/>
  <c r="F26" i="1"/>
  <c r="D31" i="1"/>
  <c r="E31" i="1"/>
  <c r="F31" i="1"/>
  <c r="D33" i="1"/>
  <c r="E33" i="1"/>
  <c r="F33" i="1"/>
  <c r="D40" i="1"/>
  <c r="D39" i="1" s="1"/>
  <c r="E40" i="1"/>
  <c r="E39" i="1" s="1"/>
  <c r="F40" i="1"/>
  <c r="F39" i="1" s="1"/>
  <c r="D44" i="1"/>
  <c r="E44" i="1"/>
  <c r="F44" i="1"/>
  <c r="D47" i="1"/>
  <c r="E47" i="1"/>
  <c r="F47" i="1"/>
  <c r="D52" i="1"/>
  <c r="E52" i="1"/>
  <c r="F52" i="1"/>
  <c r="D54" i="1"/>
  <c r="E54" i="1"/>
  <c r="F54" i="1"/>
  <c r="D56" i="1"/>
  <c r="E56" i="1"/>
  <c r="F56" i="1"/>
  <c r="D60" i="1"/>
  <c r="E60" i="1"/>
  <c r="F60" i="1"/>
  <c r="D63" i="1"/>
  <c r="E63" i="1"/>
  <c r="F63" i="1"/>
  <c r="D69" i="1"/>
  <c r="D68" i="1" s="1"/>
  <c r="E69" i="1"/>
  <c r="E68" i="1" s="1"/>
  <c r="F69" i="1"/>
  <c r="F68" i="1" s="1"/>
  <c r="D73" i="1"/>
  <c r="E73" i="1"/>
  <c r="F73" i="1"/>
  <c r="D76" i="1"/>
  <c r="D75" i="1" s="1"/>
  <c r="E76" i="1"/>
  <c r="E75" i="1" s="1"/>
  <c r="F76" i="1"/>
  <c r="F75" i="1" s="1"/>
  <c r="D79" i="1"/>
  <c r="D78" i="1" s="1"/>
  <c r="E79" i="1"/>
  <c r="E78" i="1" s="1"/>
  <c r="F79" i="1"/>
  <c r="F78" i="1" s="1"/>
  <c r="D83" i="1"/>
  <c r="E83" i="1"/>
  <c r="F83" i="1"/>
  <c r="E51" i="1" l="1"/>
  <c r="D30" i="1"/>
  <c r="E43" i="1"/>
  <c r="E30" i="1"/>
  <c r="E29" i="1" s="1"/>
  <c r="E59" i="1"/>
  <c r="E58" i="1" s="1"/>
  <c r="F30" i="1"/>
  <c r="F72" i="1"/>
  <c r="F51" i="1"/>
  <c r="D51" i="1"/>
  <c r="E14" i="1"/>
  <c r="F14" i="1"/>
  <c r="D14" i="1"/>
  <c r="D72" i="1"/>
  <c r="F59" i="1"/>
  <c r="F58" i="1" s="1"/>
  <c r="D59" i="1"/>
  <c r="D58" i="1" s="1"/>
  <c r="F43" i="1"/>
  <c r="F29" i="1" s="1"/>
  <c r="D43" i="1"/>
  <c r="D29" i="1" s="1"/>
  <c r="E72" i="1"/>
  <c r="F25" i="1"/>
  <c r="F24" i="1" s="1"/>
  <c r="E13" i="1" l="1"/>
  <c r="D13" i="1"/>
  <c r="F13" i="1"/>
</calcChain>
</file>

<file path=xl/sharedStrings.xml><?xml version="1.0" encoding="utf-8"?>
<sst xmlns="http://schemas.openxmlformats.org/spreadsheetml/2006/main" count="235" uniqueCount="235">
  <si>
    <t>Cont de executie - Cheltuieli - Bugetul local</t>
  </si>
  <si>
    <t>Denumirea indicatorilor</t>
  </si>
  <si>
    <t>A</t>
  </si>
  <si>
    <t>Cod indicator</t>
  </si>
  <si>
    <t>B</t>
  </si>
  <si>
    <t>aprobate la finele perioadei de raportare</t>
  </si>
  <si>
    <t>trimestriale cumulate</t>
  </si>
  <si>
    <t>Credite bugetare</t>
  </si>
  <si>
    <t>Plati efectuate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</si>
  <si>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</si>
  <si>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</si>
  <si>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</si>
  <si>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</si>
  <si>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</si>
  <si>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</si>
  <si>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</si>
  <si>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</si>
  <si>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</si>
  <si>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</si>
  <si>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</si>
  <si>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</si>
  <si>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</si>
  <si>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</si>
  <si>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</si>
  <si>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</si>
  <si>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</si>
  <si>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</si>
  <si>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</si>
  <si>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</si>
  <si>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</si>
  <si>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</si>
  <si>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</si>
  <si>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</si>
  <si>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</si>
  <si>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</si>
  <si>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</si>
  <si>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</si>
  <si>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</si>
  <si>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</si>
  <si>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</si>
  <si>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</si>
  <si>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</si>
  <si>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</si>
  <si>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</si>
  <si>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</si>
  <si>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</si>
  <si>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</si>
  <si>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</si>
  <si>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</si>
  <si>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</si>
  <si>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</si>
  <si>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</si>
  <si>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</si>
  <si>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</si>
  <si>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</si>
  <si>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</si>
  <si>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</si>
  <si>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</si>
  <si>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</si>
  <si>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</si>
  <si>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</si>
  <si>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</si>
  <si>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</si>
  <si>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</si>
  <si>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</si>
  <si>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</si>
  <si>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</si>
  <si>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</si>
  <si>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</si>
  <si>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</si>
  <si>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</si>
  <si>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</si>
  <si>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</si>
  <si>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</si>
  <si>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</si>
  <si>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</si>
  <si>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</si>
  <si>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</si>
  <si>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</si>
  <si>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</si>
  <si>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</si>
  <si>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</si>
  <si>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</si>
  <si>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</si>
  <si>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</si>
  <si>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</si>
  <si>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</si>
  <si>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</si>
  <si>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</si>
  <si>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</si>
  <si>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</si>
  <si>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</si>
  <si>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</si>
  <si>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</si>
  <si>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</si>
  <si>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</si>
  <si>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</si>
  <si>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</si>
  <si>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</si>
  <si>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</si>
  <si>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</si>
  <si>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</si>
  <si>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</si>
  <si>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</si>
  <si>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</si>
  <si>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</si>
  <si>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</si>
  <si>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</si>
  <si>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</si>
  <si>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</si>
  <si>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</si>
  <si>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</si>
  <si>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</si>
  <si>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</si>
  <si>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</si>
  <si>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</si>
  <si>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</si>
  <si>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</si>
  <si>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</si>
  <si>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</si>
  <si>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</si>
  <si>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</si>
  <si>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</si>
  <si>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</si>
  <si>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</si>
  <si>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</si>
  <si>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</si>
  <si>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</si>
  <si>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</si>
  <si>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</si>
  <si>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</si>
  <si>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</si>
  <si>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</si>
  <si>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</si>
  <si>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</si>
  <si>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</si>
  <si>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</si>
  <si>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</si>
  <si>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</si>
  <si>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</si>
  <si>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</si>
  <si>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</si>
  <si>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</si>
  <si>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</si>
  <si>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</si>
  <si>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</si>
  <si>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</si>
  <si>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</si>
  <si>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</si>
  <si>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</si>
  <si>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</si>
  <si>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</si>
  <si>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</si>
  <si>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</si>
  <si>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</si>
  <si>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</si>
  <si>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</si>
  <si>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</si>
  <si>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</si>
  <si>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</si>
  <si>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</si>
  <si>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</si>
  <si>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</si>
  <si>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</si>
  <si>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</si>
  <si>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</si>
  <si>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</si>
  <si>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</si>
  <si>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</si>
  <si>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</si>
  <si>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</si>
  <si>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</si>
  <si>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</si>
  <si>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</si>
  <si>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</si>
  <si>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</si>
  <si>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</si>
  <si>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</si>
  <si>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</si>
  <si>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</si>
  <si>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</si>
  <si>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</si>
  <si>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</si>
  <si>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</si>
  <si>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</si>
  <si>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</si>
  <si>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</si>
  <si>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</si>
  <si>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</si>
  <si>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</si>
  <si>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</si>
  <si>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</si>
  <si>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</si>
  <si>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</si>
  <si>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</si>
  <si>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</si>
  <si>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</si>
  <si>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</si>
  <si>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</si>
  <si>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</si>
  <si>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</si>
  <si>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</si>
  <si>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</si>
  <si>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</si>
  <si>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</si>
  <si>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</si>
  <si>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</si>
  <si>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</si>
  <si>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</si>
  <si>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</si>
  <si>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</si>
  <si>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</si>
  <si>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</si>
  <si>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</si>
  <si>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</si>
  <si>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</si>
  <si>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</si>
  <si>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</si>
  <si>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</si>
  <si>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</si>
  <si>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</si>
  <si>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</si>
  <si>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</si>
  <si>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</si>
  <si>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</si>
  <si>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PRIMAR</t>
  </si>
  <si>
    <t>NEGURĂ MIHĂIŢĂ</t>
  </si>
  <si>
    <t>DIRECTOR EXECUTIV</t>
  </si>
  <si>
    <t>FLORESCU IULIANA</t>
  </si>
  <si>
    <t/>
  </si>
  <si>
    <t>CONSILIUL LOCAL</t>
  </si>
  <si>
    <t>MUNICIPIUL CAMPULUNG MOLDOVENESC                                Anexa nr. 2 la Hcl nr________/2020</t>
  </si>
  <si>
    <t>VIZA CFP</t>
  </si>
  <si>
    <t>Președinte de ședință</t>
  </si>
  <si>
    <t>Secretarul municipiului,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</si>
</sst>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7"/>
  <sheetViews>
    <sheetView tabSelected="1" topLeftCell="B70" workbookViewId="0">
      <selection activeCell="I91" sqref="I91"/>
    </sheetView>
  </sheetViews>
  <sheetFormatPr defaultRowHeight="15" x14ac:dyDescent="0.25"/>
  <cols>
    <col min="1" max="1" width="4" hidden="1" customWidth="1"/>
    <col min="2" max="2" width="40.42578125" customWidth="1"/>
    <col min="3" max="3" width="11.7109375" customWidth="1"/>
    <col min="4" max="4" width="12.5703125" customWidth="1"/>
    <col min="5" max="5" width="13.42578125" customWidth="1"/>
    <col min="6" max="6" width="12.85546875" customWidth="1"/>
  </cols>
  <sheetData>
    <row r="1" spans="1:6" x14ac:dyDescent="0.25">
      <c r="A1" s="11" t="s">
        <v>231</v>
      </c>
      <c r="B1" s="11"/>
      <c r="C1" s="11"/>
      <c r="D1" s="11"/>
      <c r="E1" s="11"/>
      <c r="F1" s="11"/>
    </row>
    <row r="2" spans="1:6" x14ac:dyDescent="0.25">
      <c r="A2" s="11" t="s">
        <v>230</v>
      </c>
      <c r="B2" s="11"/>
      <c r="C2" s="11"/>
      <c r="D2" s="11"/>
      <c r="E2" s="11"/>
      <c r="F2" s="11"/>
    </row>
    <row r="3" spans="1:6" x14ac:dyDescent="0.25">
      <c r="A3" s="12"/>
      <c r="B3" s="12"/>
      <c r="C3" s="12"/>
      <c r="D3" s="12"/>
      <c r="E3" s="12"/>
      <c r="F3" s="12"/>
    </row>
    <row r="4" spans="1:6" ht="69.95" customHeight="1" x14ac:dyDescent="0.25">
      <c r="A4" s="13" t="s">
        <v>0</v>
      </c>
      <c r="B4" s="13"/>
      <c r="C4" s="13"/>
      <c r="D4" s="13"/>
      <c r="E4" s="13"/>
      <c r="F4" s="13"/>
    </row>
    <row r="5" spans="1:6" x14ac:dyDescent="0.25">
      <c r="A5" s="11"/>
      <c r="B5" s="11"/>
      <c r="C5" s="11"/>
      <c r="D5" s="11"/>
      <c r="E5" s="11"/>
      <c r="F5" s="11"/>
    </row>
    <row r="6" spans="1:6" ht="15.75" thickBot="1" x14ac:dyDescent="0.3"/>
    <row r="7" spans="1:6" s="1" customFormat="1" ht="15.75" thickBot="1" x14ac:dyDescent="0.3">
      <c r="A7" s="8" t="s">
        <v>1</v>
      </c>
      <c r="B7" s="8"/>
      <c r="C7" s="8" t="s">
        <v>3</v>
      </c>
      <c r="D7" s="8" t="s">
        <v>7</v>
      </c>
      <c r="E7" s="8"/>
      <c r="F7" s="8" t="s">
        <v>8</v>
      </c>
    </row>
    <row r="8" spans="1:6" s="1" customFormat="1" ht="15.75" thickBot="1" x14ac:dyDescent="0.3">
      <c r="A8" s="8"/>
      <c r="B8" s="8"/>
      <c r="C8" s="8"/>
      <c r="D8" s="8" t="s">
        <v>5</v>
      </c>
      <c r="E8" s="8" t="s">
        <v>6</v>
      </c>
      <c r="F8" s="8"/>
    </row>
    <row r="9" spans="1:6" s="1" customFormat="1" ht="15.75" thickBot="1" x14ac:dyDescent="0.3">
      <c r="A9" s="8"/>
      <c r="B9" s="8"/>
      <c r="C9" s="8"/>
      <c r="D9" s="8"/>
      <c r="E9" s="8"/>
      <c r="F9" s="8"/>
    </row>
    <row r="10" spans="1:6" s="1" customFormat="1" ht="15.75" thickBot="1" x14ac:dyDescent="0.3">
      <c r="A10" s="8"/>
      <c r="B10" s="8"/>
      <c r="C10" s="8"/>
      <c r="D10" s="8"/>
      <c r="E10" s="8"/>
      <c r="F10" s="8"/>
    </row>
    <row r="11" spans="1:6" s="1" customFormat="1" ht="15.75" thickBot="1" x14ac:dyDescent="0.3">
      <c r="A11" s="8"/>
      <c r="B11" s="8"/>
      <c r="C11" s="8"/>
      <c r="D11" s="8"/>
      <c r="E11" s="8"/>
      <c r="F11" s="8"/>
    </row>
    <row r="12" spans="1:6" s="1" customFormat="1" ht="15.75" thickBot="1" x14ac:dyDescent="0.3">
      <c r="A12" s="8" t="s">
        <v>2</v>
      </c>
      <c r="B12" s="8"/>
      <c r="C12" s="2" t="s">
        <v>4</v>
      </c>
      <c r="D12" s="2">
        <v>3</v>
      </c>
      <c r="E12" s="2">
        <v>4</v>
      </c>
      <c r="F12" s="2">
        <v>7</v>
      </c>
    </row>
    <row r="13" spans="1:6" s="1" customFormat="1" ht="22.5" x14ac:dyDescent="0.25">
      <c r="A13" s="5" t="s">
        <v>9</v>
      </c>
      <c r="B13" s="5" t="s">
        <v>10</v>
      </c>
      <c r="C13" s="5" t="s">
        <v>11</v>
      </c>
      <c r="D13" s="6">
        <f t="shared" ref="D13:F13" si="0">D14+D24+D29+D58+D72</f>
        <v>52450621</v>
      </c>
      <c r="E13" s="6">
        <f t="shared" si="0"/>
        <v>21700603</v>
      </c>
      <c r="F13" s="6">
        <f t="shared" si="0"/>
        <v>9557753</v>
      </c>
    </row>
    <row r="14" spans="1:6" s="1" customFormat="1" ht="22.5" x14ac:dyDescent="0.25">
      <c r="A14" s="5" t="s">
        <v>12</v>
      </c>
      <c r="B14" s="5" t="s">
        <v>13</v>
      </c>
      <c r="C14" s="5" t="s">
        <v>14</v>
      </c>
      <c r="D14" s="6">
        <f t="shared" ref="D14:F14" si="1">D15+D18+D22</f>
        <v>7673770</v>
      </c>
      <c r="E14" s="6">
        <f t="shared" si="1"/>
        <v>2600450</v>
      </c>
      <c r="F14" s="6">
        <f t="shared" si="1"/>
        <v>1787376</v>
      </c>
    </row>
    <row r="15" spans="1:6" s="1" customFormat="1" ht="22.5" x14ac:dyDescent="0.25">
      <c r="A15" s="5" t="s">
        <v>15</v>
      </c>
      <c r="B15" s="5" t="s">
        <v>16</v>
      </c>
      <c r="C15" s="5" t="s">
        <v>17</v>
      </c>
      <c r="D15" s="6">
        <f t="shared" ref="D15:F16" si="2">D16</f>
        <v>6630970</v>
      </c>
      <c r="E15" s="6">
        <f t="shared" si="2"/>
        <v>2233150</v>
      </c>
      <c r="F15" s="6">
        <f t="shared" si="2"/>
        <v>1632731</v>
      </c>
    </row>
    <row r="16" spans="1:6" s="1" customFormat="1" ht="22.5" x14ac:dyDescent="0.25">
      <c r="A16" s="5" t="s">
        <v>18</v>
      </c>
      <c r="B16" s="5" t="s">
        <v>19</v>
      </c>
      <c r="C16" s="5" t="s">
        <v>20</v>
      </c>
      <c r="D16" s="6">
        <f t="shared" si="2"/>
        <v>6630970</v>
      </c>
      <c r="E16" s="6">
        <f t="shared" si="2"/>
        <v>2233150</v>
      </c>
      <c r="F16" s="6">
        <f t="shared" si="2"/>
        <v>1632731</v>
      </c>
    </row>
    <row r="17" spans="1:6" s="1" customFormat="1" x14ac:dyDescent="0.25">
      <c r="A17" s="5" t="s">
        <v>21</v>
      </c>
      <c r="B17" s="5" t="s">
        <v>22</v>
      </c>
      <c r="C17" s="5" t="s">
        <v>23</v>
      </c>
      <c r="D17" s="6">
        <v>6630970</v>
      </c>
      <c r="E17" s="6">
        <v>2233150</v>
      </c>
      <c r="F17" s="6">
        <v>1632731</v>
      </c>
    </row>
    <row r="18" spans="1:6" s="1" customFormat="1" ht="22.5" x14ac:dyDescent="0.25">
      <c r="A18" s="5" t="s">
        <v>24</v>
      </c>
      <c r="B18" s="5" t="s">
        <v>25</v>
      </c>
      <c r="C18" s="5" t="s">
        <v>26</v>
      </c>
      <c r="D18" s="6">
        <f t="shared" ref="D18:F18" si="3">D19+D20+D21</f>
        <v>879300</v>
      </c>
      <c r="E18" s="6">
        <f t="shared" si="3"/>
        <v>313800</v>
      </c>
      <c r="F18" s="6">
        <f t="shared" si="3"/>
        <v>113018</v>
      </c>
    </row>
    <row r="19" spans="1:6" s="1" customFormat="1" ht="22.5" x14ac:dyDescent="0.25">
      <c r="A19" s="5" t="s">
        <v>27</v>
      </c>
      <c r="B19" s="5" t="s">
        <v>28</v>
      </c>
      <c r="C19" s="5" t="s">
        <v>29</v>
      </c>
      <c r="D19" s="6">
        <v>100000</v>
      </c>
      <c r="E19" s="6">
        <v>100000</v>
      </c>
      <c r="F19" s="6">
        <v>0</v>
      </c>
    </row>
    <row r="20" spans="1:6" s="1" customFormat="1" ht="22.5" x14ac:dyDescent="0.25">
      <c r="A20" s="5" t="s">
        <v>30</v>
      </c>
      <c r="B20" s="5" t="s">
        <v>31</v>
      </c>
      <c r="C20" s="5" t="s">
        <v>32</v>
      </c>
      <c r="D20" s="6">
        <v>453300</v>
      </c>
      <c r="E20" s="6">
        <v>168800</v>
      </c>
      <c r="F20" s="6">
        <v>109518</v>
      </c>
    </row>
    <row r="21" spans="1:6" s="1" customFormat="1" x14ac:dyDescent="0.25">
      <c r="A21" s="5" t="s">
        <v>33</v>
      </c>
      <c r="B21" s="5" t="s">
        <v>34</v>
      </c>
      <c r="C21" s="5" t="s">
        <v>35</v>
      </c>
      <c r="D21" s="6">
        <v>326000</v>
      </c>
      <c r="E21" s="6">
        <v>45000</v>
      </c>
      <c r="F21" s="6">
        <v>3500</v>
      </c>
    </row>
    <row r="22" spans="1:6" s="1" customFormat="1" ht="22.5" x14ac:dyDescent="0.25">
      <c r="A22" s="5" t="s">
        <v>36</v>
      </c>
      <c r="B22" s="5" t="s">
        <v>37</v>
      </c>
      <c r="C22" s="5" t="s">
        <v>38</v>
      </c>
      <c r="D22" s="6">
        <f t="shared" ref="D22:F22" si="4">D23</f>
        <v>163500</v>
      </c>
      <c r="E22" s="6">
        <f t="shared" si="4"/>
        <v>53500</v>
      </c>
      <c r="F22" s="6">
        <f t="shared" si="4"/>
        <v>41627</v>
      </c>
    </row>
    <row r="23" spans="1:6" s="1" customFormat="1" x14ac:dyDescent="0.25">
      <c r="A23" s="5" t="s">
        <v>39</v>
      </c>
      <c r="B23" s="5" t="s">
        <v>40</v>
      </c>
      <c r="C23" s="5" t="s">
        <v>41</v>
      </c>
      <c r="D23" s="6">
        <v>163500</v>
      </c>
      <c r="E23" s="6">
        <v>53500</v>
      </c>
      <c r="F23" s="6">
        <v>41627</v>
      </c>
    </row>
    <row r="24" spans="1:6" s="1" customFormat="1" ht="22.5" x14ac:dyDescent="0.25">
      <c r="A24" s="5" t="s">
        <v>42</v>
      </c>
      <c r="B24" s="5" t="s">
        <v>43</v>
      </c>
      <c r="C24" s="5" t="s">
        <v>44</v>
      </c>
      <c r="D24" s="6">
        <f t="shared" ref="D24:F24" si="5">+D25</f>
        <v>1818231</v>
      </c>
      <c r="E24" s="6">
        <f t="shared" si="5"/>
        <v>728431</v>
      </c>
      <c r="F24" s="6">
        <f t="shared" si="5"/>
        <v>396617</v>
      </c>
    </row>
    <row r="25" spans="1:6" s="1" customFormat="1" ht="22.5" x14ac:dyDescent="0.25">
      <c r="A25" s="5" t="s">
        <v>45</v>
      </c>
      <c r="B25" s="5" t="s">
        <v>46</v>
      </c>
      <c r="C25" s="5" t="s">
        <v>47</v>
      </c>
      <c r="D25" s="6">
        <f t="shared" ref="D25:F25" si="6">D26+D28</f>
        <v>1818231</v>
      </c>
      <c r="E25" s="6">
        <f t="shared" si="6"/>
        <v>728431</v>
      </c>
      <c r="F25" s="6">
        <f t="shared" si="6"/>
        <v>396617</v>
      </c>
    </row>
    <row r="26" spans="1:6" s="1" customFormat="1" x14ac:dyDescent="0.25">
      <c r="A26" s="5" t="s">
        <v>48</v>
      </c>
      <c r="B26" s="5" t="s">
        <v>49</v>
      </c>
      <c r="C26" s="5" t="s">
        <v>50</v>
      </c>
      <c r="D26" s="6">
        <f t="shared" ref="D26:F26" si="7">D27</f>
        <v>1788231</v>
      </c>
      <c r="E26" s="6">
        <f t="shared" si="7"/>
        <v>703931</v>
      </c>
      <c r="F26" s="6">
        <f t="shared" si="7"/>
        <v>392225</v>
      </c>
    </row>
    <row r="27" spans="1:6" s="1" customFormat="1" x14ac:dyDescent="0.25">
      <c r="A27" s="5" t="s">
        <v>51</v>
      </c>
      <c r="B27" s="5" t="s">
        <v>52</v>
      </c>
      <c r="C27" s="5" t="s">
        <v>53</v>
      </c>
      <c r="D27" s="6">
        <v>1788231</v>
      </c>
      <c r="E27" s="6">
        <v>703931</v>
      </c>
      <c r="F27" s="6">
        <v>392225</v>
      </c>
    </row>
    <row r="28" spans="1:6" s="1" customFormat="1" ht="22.5" x14ac:dyDescent="0.25">
      <c r="A28" s="5" t="s">
        <v>54</v>
      </c>
      <c r="B28" s="5" t="s">
        <v>55</v>
      </c>
      <c r="C28" s="5" t="s">
        <v>56</v>
      </c>
      <c r="D28" s="6">
        <v>30000</v>
      </c>
      <c r="E28" s="6">
        <v>24500</v>
      </c>
      <c r="F28" s="6">
        <v>4392</v>
      </c>
    </row>
    <row r="29" spans="1:6" s="1" customFormat="1" ht="22.5" x14ac:dyDescent="0.25">
      <c r="A29" s="5" t="s">
        <v>57</v>
      </c>
      <c r="B29" s="5" t="s">
        <v>58</v>
      </c>
      <c r="C29" s="5" t="s">
        <v>59</v>
      </c>
      <c r="D29" s="6">
        <f t="shared" ref="D29:F29" si="8">D30+D39+D43+D51</f>
        <v>20950698</v>
      </c>
      <c r="E29" s="6">
        <f t="shared" si="8"/>
        <v>9255333</v>
      </c>
      <c r="F29" s="6">
        <f t="shared" si="8"/>
        <v>2751251</v>
      </c>
    </row>
    <row r="30" spans="1:6" s="1" customFormat="1" ht="22.5" x14ac:dyDescent="0.25">
      <c r="A30" s="5" t="s">
        <v>60</v>
      </c>
      <c r="B30" s="5" t="s">
        <v>61</v>
      </c>
      <c r="C30" s="5" t="s">
        <v>62</v>
      </c>
      <c r="D30" s="6">
        <f t="shared" ref="D30:F30" si="9">D31+D33+D37+D38</f>
        <v>3204970</v>
      </c>
      <c r="E30" s="6">
        <f t="shared" si="9"/>
        <v>1290923</v>
      </c>
      <c r="F30" s="6">
        <f t="shared" si="9"/>
        <v>485094</v>
      </c>
    </row>
    <row r="31" spans="1:6" s="1" customFormat="1" ht="22.5" x14ac:dyDescent="0.25">
      <c r="A31" s="5" t="s">
        <v>63</v>
      </c>
      <c r="B31" s="5" t="s">
        <v>64</v>
      </c>
      <c r="C31" s="5" t="s">
        <v>65</v>
      </c>
      <c r="D31" s="6">
        <f t="shared" ref="D31:F31" si="10">D32</f>
        <v>305359</v>
      </c>
      <c r="E31" s="6">
        <f t="shared" si="10"/>
        <v>209600</v>
      </c>
      <c r="F31" s="6">
        <f t="shared" si="10"/>
        <v>31154</v>
      </c>
    </row>
    <row r="32" spans="1:6" s="1" customFormat="1" x14ac:dyDescent="0.25">
      <c r="A32" s="5" t="s">
        <v>66</v>
      </c>
      <c r="B32" s="5" t="s">
        <v>67</v>
      </c>
      <c r="C32" s="5" t="s">
        <v>68</v>
      </c>
      <c r="D32" s="6">
        <v>305359</v>
      </c>
      <c r="E32" s="6">
        <v>209600</v>
      </c>
      <c r="F32" s="6">
        <v>31154</v>
      </c>
    </row>
    <row r="33" spans="1:6" s="1" customFormat="1" ht="22.5" x14ac:dyDescent="0.25">
      <c r="A33" s="5" t="s">
        <v>69</v>
      </c>
      <c r="B33" s="5" t="s">
        <v>70</v>
      </c>
      <c r="C33" s="5" t="s">
        <v>71</v>
      </c>
      <c r="D33" s="6">
        <f t="shared" ref="D33:F33" si="11">D34+D35+D36</f>
        <v>2811411</v>
      </c>
      <c r="E33" s="6">
        <f t="shared" si="11"/>
        <v>1065623</v>
      </c>
      <c r="F33" s="6">
        <f t="shared" si="11"/>
        <v>449765</v>
      </c>
    </row>
    <row r="34" spans="1:6" s="1" customFormat="1" x14ac:dyDescent="0.25">
      <c r="A34" s="5" t="s">
        <v>72</v>
      </c>
      <c r="B34" s="5" t="s">
        <v>73</v>
      </c>
      <c r="C34" s="5" t="s">
        <v>74</v>
      </c>
      <c r="D34" s="6">
        <v>1226821</v>
      </c>
      <c r="E34" s="6">
        <v>493594</v>
      </c>
      <c r="F34" s="6">
        <v>159039</v>
      </c>
    </row>
    <row r="35" spans="1:6" s="1" customFormat="1" x14ac:dyDescent="0.25">
      <c r="A35" s="5" t="s">
        <v>75</v>
      </c>
      <c r="B35" s="5" t="s">
        <v>76</v>
      </c>
      <c r="C35" s="5" t="s">
        <v>77</v>
      </c>
      <c r="D35" s="6">
        <v>1501390</v>
      </c>
      <c r="E35" s="6">
        <v>552829</v>
      </c>
      <c r="F35" s="6">
        <v>271733</v>
      </c>
    </row>
    <row r="36" spans="1:6" s="1" customFormat="1" x14ac:dyDescent="0.25">
      <c r="A36" s="5" t="s">
        <v>78</v>
      </c>
      <c r="B36" s="5" t="s">
        <v>79</v>
      </c>
      <c r="C36" s="5" t="s">
        <v>80</v>
      </c>
      <c r="D36" s="6">
        <v>83200</v>
      </c>
      <c r="E36" s="6">
        <v>19200</v>
      </c>
      <c r="F36" s="6">
        <v>18993</v>
      </c>
    </row>
    <row r="37" spans="1:6" s="1" customFormat="1" x14ac:dyDescent="0.25">
      <c r="A37" s="5" t="s">
        <v>81</v>
      </c>
      <c r="B37" s="5" t="s">
        <v>82</v>
      </c>
      <c r="C37" s="5" t="s">
        <v>83</v>
      </c>
      <c r="D37" s="6">
        <v>73200</v>
      </c>
      <c r="E37" s="6">
        <v>15700</v>
      </c>
      <c r="F37" s="6">
        <v>4175</v>
      </c>
    </row>
    <row r="38" spans="1:6" s="1" customFormat="1" x14ac:dyDescent="0.25">
      <c r="A38" s="5" t="s">
        <v>84</v>
      </c>
      <c r="B38" s="5" t="s">
        <v>85</v>
      </c>
      <c r="C38" s="5" t="s">
        <v>86</v>
      </c>
      <c r="D38" s="6">
        <v>15000</v>
      </c>
      <c r="E38" s="6">
        <v>0</v>
      </c>
      <c r="F38" s="6">
        <v>0</v>
      </c>
    </row>
    <row r="39" spans="1:6" s="1" customFormat="1" x14ac:dyDescent="0.25">
      <c r="A39" s="5" t="s">
        <v>87</v>
      </c>
      <c r="B39" s="5" t="s">
        <v>88</v>
      </c>
      <c r="C39" s="5" t="s">
        <v>89</v>
      </c>
      <c r="D39" s="6">
        <f t="shared" ref="D39:F39" si="12">D40+D42</f>
        <v>2628650</v>
      </c>
      <c r="E39" s="6">
        <f t="shared" si="12"/>
        <v>1455650</v>
      </c>
      <c r="F39" s="6">
        <f t="shared" si="12"/>
        <v>775468</v>
      </c>
    </row>
    <row r="40" spans="1:6" s="1" customFormat="1" ht="22.5" x14ac:dyDescent="0.25">
      <c r="A40" s="5" t="s">
        <v>90</v>
      </c>
      <c r="B40" s="5" t="s">
        <v>91</v>
      </c>
      <c r="C40" s="5" t="s">
        <v>92</v>
      </c>
      <c r="D40" s="6">
        <f t="shared" ref="D40:F40" si="13">D41</f>
        <v>1554000</v>
      </c>
      <c r="E40" s="6">
        <f t="shared" si="13"/>
        <v>1089000</v>
      </c>
      <c r="F40" s="6">
        <f t="shared" si="13"/>
        <v>521000</v>
      </c>
    </row>
    <row r="41" spans="1:6" s="1" customFormat="1" x14ac:dyDescent="0.25">
      <c r="A41" s="5" t="s">
        <v>93</v>
      </c>
      <c r="B41" s="5" t="s">
        <v>94</v>
      </c>
      <c r="C41" s="5" t="s">
        <v>95</v>
      </c>
      <c r="D41" s="6">
        <v>1554000</v>
      </c>
      <c r="E41" s="6">
        <v>1089000</v>
      </c>
      <c r="F41" s="6">
        <v>521000</v>
      </c>
    </row>
    <row r="42" spans="1:6" s="1" customFormat="1" x14ac:dyDescent="0.25">
      <c r="A42" s="5" t="s">
        <v>96</v>
      </c>
      <c r="B42" s="5" t="s">
        <v>97</v>
      </c>
      <c r="C42" s="5" t="s">
        <v>98</v>
      </c>
      <c r="D42" s="6">
        <v>1074650</v>
      </c>
      <c r="E42" s="6">
        <v>366650</v>
      </c>
      <c r="F42" s="6">
        <v>254468</v>
      </c>
    </row>
    <row r="43" spans="1:6" s="1" customFormat="1" ht="22.5" x14ac:dyDescent="0.25">
      <c r="A43" s="5" t="s">
        <v>99</v>
      </c>
      <c r="B43" s="5" t="s">
        <v>100</v>
      </c>
      <c r="C43" s="5" t="s">
        <v>101</v>
      </c>
      <c r="D43" s="6">
        <f t="shared" ref="D43:F43" si="14">D44+D47+D50</f>
        <v>12533978</v>
      </c>
      <c r="E43" s="6">
        <f t="shared" si="14"/>
        <v>5445510</v>
      </c>
      <c r="F43" s="6">
        <f t="shared" si="14"/>
        <v>539981</v>
      </c>
    </row>
    <row r="44" spans="1:6" s="1" customFormat="1" ht="22.5" x14ac:dyDescent="0.25">
      <c r="A44" s="5" t="s">
        <v>102</v>
      </c>
      <c r="B44" s="5" t="s">
        <v>103</v>
      </c>
      <c r="C44" s="5" t="s">
        <v>104</v>
      </c>
      <c r="D44" s="6">
        <f t="shared" ref="D44:F44" si="15">D45+D46</f>
        <v>10125978</v>
      </c>
      <c r="E44" s="6">
        <f t="shared" si="15"/>
        <v>4216510</v>
      </c>
      <c r="F44" s="6">
        <f t="shared" si="15"/>
        <v>186648</v>
      </c>
    </row>
    <row r="45" spans="1:6" s="1" customFormat="1" ht="22.5" x14ac:dyDescent="0.25">
      <c r="A45" s="5" t="s">
        <v>105</v>
      </c>
      <c r="B45" s="5" t="s">
        <v>106</v>
      </c>
      <c r="C45" s="5" t="s">
        <v>107</v>
      </c>
      <c r="D45" s="6">
        <v>213500</v>
      </c>
      <c r="E45" s="6">
        <v>87350</v>
      </c>
      <c r="F45" s="6">
        <v>49465</v>
      </c>
    </row>
    <row r="46" spans="1:6" s="1" customFormat="1" x14ac:dyDescent="0.25">
      <c r="A46" s="5" t="s">
        <v>108</v>
      </c>
      <c r="B46" s="5" t="s">
        <v>109</v>
      </c>
      <c r="C46" s="5" t="s">
        <v>110</v>
      </c>
      <c r="D46" s="6">
        <v>9912478</v>
      </c>
      <c r="E46" s="6">
        <v>4129160</v>
      </c>
      <c r="F46" s="6">
        <v>137183</v>
      </c>
    </row>
    <row r="47" spans="1:6" s="1" customFormat="1" ht="22.5" x14ac:dyDescent="0.25">
      <c r="A47" s="5" t="s">
        <v>111</v>
      </c>
      <c r="B47" s="5" t="s">
        <v>112</v>
      </c>
      <c r="C47" s="5" t="s">
        <v>113</v>
      </c>
      <c r="D47" s="6">
        <f t="shared" ref="D47:F47" si="16">D48+D49</f>
        <v>1828000</v>
      </c>
      <c r="E47" s="6">
        <f t="shared" si="16"/>
        <v>949000</v>
      </c>
      <c r="F47" s="6">
        <f t="shared" si="16"/>
        <v>150000</v>
      </c>
    </row>
    <row r="48" spans="1:6" s="1" customFormat="1" x14ac:dyDescent="0.25">
      <c r="A48" s="5" t="s">
        <v>114</v>
      </c>
      <c r="B48" s="5" t="s">
        <v>115</v>
      </c>
      <c r="C48" s="5" t="s">
        <v>116</v>
      </c>
      <c r="D48" s="6">
        <v>1193000</v>
      </c>
      <c r="E48" s="6">
        <v>564000</v>
      </c>
      <c r="F48" s="6">
        <v>150000</v>
      </c>
    </row>
    <row r="49" spans="1:6" s="1" customFormat="1" ht="22.5" x14ac:dyDescent="0.25">
      <c r="A49" s="5" t="s">
        <v>117</v>
      </c>
      <c r="B49" s="5" t="s">
        <v>118</v>
      </c>
      <c r="C49" s="5" t="s">
        <v>119</v>
      </c>
      <c r="D49" s="6">
        <v>635000</v>
      </c>
      <c r="E49" s="6">
        <v>385000</v>
      </c>
      <c r="F49" s="6">
        <v>0</v>
      </c>
    </row>
    <row r="50" spans="1:6" s="1" customFormat="1" ht="22.5" x14ac:dyDescent="0.25">
      <c r="A50" s="5" t="s">
        <v>120</v>
      </c>
      <c r="B50" s="5" t="s">
        <v>121</v>
      </c>
      <c r="C50" s="5" t="s">
        <v>122</v>
      </c>
      <c r="D50" s="6">
        <v>580000</v>
      </c>
      <c r="E50" s="6">
        <v>280000</v>
      </c>
      <c r="F50" s="6">
        <v>203333</v>
      </c>
    </row>
    <row r="51" spans="1:6" s="1" customFormat="1" ht="33" x14ac:dyDescent="0.25">
      <c r="A51" s="5" t="s">
        <v>123</v>
      </c>
      <c r="B51" s="5" t="s">
        <v>124</v>
      </c>
      <c r="C51" s="5" t="s">
        <v>125</v>
      </c>
      <c r="D51" s="6">
        <f t="shared" ref="D51:F51" si="17">+D52+D54+D56</f>
        <v>2583100</v>
      </c>
      <c r="E51" s="6">
        <f t="shared" si="17"/>
        <v>1063250</v>
      </c>
      <c r="F51" s="6">
        <f t="shared" si="17"/>
        <v>950708</v>
      </c>
    </row>
    <row r="52" spans="1:6" s="1" customFormat="1" ht="22.5" x14ac:dyDescent="0.25">
      <c r="A52" s="5" t="s">
        <v>126</v>
      </c>
      <c r="B52" s="5" t="s">
        <v>127</v>
      </c>
      <c r="C52" s="5" t="s">
        <v>128</v>
      </c>
      <c r="D52" s="6">
        <f t="shared" ref="D52:F52" si="18">D53</f>
        <v>2346100</v>
      </c>
      <c r="E52" s="6">
        <f t="shared" si="18"/>
        <v>973250</v>
      </c>
      <c r="F52" s="6">
        <f t="shared" si="18"/>
        <v>908634</v>
      </c>
    </row>
    <row r="53" spans="1:6" s="1" customFormat="1" x14ac:dyDescent="0.25">
      <c r="A53" s="5" t="s">
        <v>129</v>
      </c>
      <c r="B53" s="5" t="s">
        <v>130</v>
      </c>
      <c r="C53" s="5" t="s">
        <v>131</v>
      </c>
      <c r="D53" s="6">
        <v>2346100</v>
      </c>
      <c r="E53" s="6">
        <v>973250</v>
      </c>
      <c r="F53" s="6">
        <v>908634</v>
      </c>
    </row>
    <row r="54" spans="1:6" s="1" customFormat="1" ht="22.5" x14ac:dyDescent="0.25">
      <c r="A54" s="5" t="s">
        <v>132</v>
      </c>
      <c r="B54" s="5" t="s">
        <v>133</v>
      </c>
      <c r="C54" s="5" t="s">
        <v>134</v>
      </c>
      <c r="D54" s="6">
        <f t="shared" ref="D54:F54" si="19">D55</f>
        <v>53000</v>
      </c>
      <c r="E54" s="6">
        <f t="shared" si="19"/>
        <v>4000</v>
      </c>
      <c r="F54" s="6">
        <f t="shared" si="19"/>
        <v>2857</v>
      </c>
    </row>
    <row r="55" spans="1:6" s="1" customFormat="1" x14ac:dyDescent="0.25">
      <c r="A55" s="5" t="s">
        <v>135</v>
      </c>
      <c r="B55" s="5" t="s">
        <v>136</v>
      </c>
      <c r="C55" s="5" t="s">
        <v>137</v>
      </c>
      <c r="D55" s="6">
        <v>53000</v>
      </c>
      <c r="E55" s="6">
        <v>4000</v>
      </c>
      <c r="F55" s="6">
        <v>2857</v>
      </c>
    </row>
    <row r="56" spans="1:6" s="1" customFormat="1" ht="22.5" x14ac:dyDescent="0.25">
      <c r="A56" s="5" t="s">
        <v>138</v>
      </c>
      <c r="B56" s="5" t="s">
        <v>139</v>
      </c>
      <c r="C56" s="5" t="s">
        <v>140</v>
      </c>
      <c r="D56" s="6">
        <f t="shared" ref="D56:F56" si="20">D57</f>
        <v>184000</v>
      </c>
      <c r="E56" s="6">
        <f t="shared" si="20"/>
        <v>86000</v>
      </c>
      <c r="F56" s="6">
        <f t="shared" si="20"/>
        <v>39217</v>
      </c>
    </row>
    <row r="57" spans="1:6" s="1" customFormat="1" x14ac:dyDescent="0.25">
      <c r="A57" s="5" t="s">
        <v>141</v>
      </c>
      <c r="B57" s="5" t="s">
        <v>142</v>
      </c>
      <c r="C57" s="5" t="s">
        <v>143</v>
      </c>
      <c r="D57" s="6">
        <v>184000</v>
      </c>
      <c r="E57" s="6">
        <v>86000</v>
      </c>
      <c r="F57" s="6">
        <v>39217</v>
      </c>
    </row>
    <row r="58" spans="1:6" s="1" customFormat="1" ht="33" x14ac:dyDescent="0.25">
      <c r="A58" s="5" t="s">
        <v>144</v>
      </c>
      <c r="B58" s="5" t="s">
        <v>145</v>
      </c>
      <c r="C58" s="5" t="s">
        <v>146</v>
      </c>
      <c r="D58" s="6">
        <f t="shared" ref="D58:F58" si="21">D59+D68</f>
        <v>12106682</v>
      </c>
      <c r="E58" s="6">
        <f t="shared" si="21"/>
        <v>4697349</v>
      </c>
      <c r="F58" s="6">
        <f t="shared" si="21"/>
        <v>1873732</v>
      </c>
    </row>
    <row r="59" spans="1:6" s="1" customFormat="1" ht="22.5" x14ac:dyDescent="0.25">
      <c r="A59" s="5" t="s">
        <v>147</v>
      </c>
      <c r="B59" s="5" t="s">
        <v>148</v>
      </c>
      <c r="C59" s="5" t="s">
        <v>149</v>
      </c>
      <c r="D59" s="6">
        <f t="shared" ref="D59:F59" si="22">D60+D63+D66+D67</f>
        <v>10687682</v>
      </c>
      <c r="E59" s="6">
        <f t="shared" si="22"/>
        <v>4030349</v>
      </c>
      <c r="F59" s="6">
        <f t="shared" si="22"/>
        <v>1450772</v>
      </c>
    </row>
    <row r="60" spans="1:6" s="1" customFormat="1" x14ac:dyDescent="0.25">
      <c r="A60" s="5" t="s">
        <v>150</v>
      </c>
      <c r="B60" s="5" t="s">
        <v>151</v>
      </c>
      <c r="C60" s="5" t="s">
        <v>152</v>
      </c>
      <c r="D60" s="6">
        <f t="shared" ref="D60:F60" si="23">D61+D62</f>
        <v>396917</v>
      </c>
      <c r="E60" s="6">
        <f t="shared" si="23"/>
        <v>157117</v>
      </c>
      <c r="F60" s="6">
        <f t="shared" si="23"/>
        <v>103605</v>
      </c>
    </row>
    <row r="61" spans="1:6" s="1" customFormat="1" x14ac:dyDescent="0.25">
      <c r="A61" s="5" t="s">
        <v>153</v>
      </c>
      <c r="B61" s="5" t="s">
        <v>154</v>
      </c>
      <c r="C61" s="5" t="s">
        <v>155</v>
      </c>
      <c r="D61" s="6">
        <v>0</v>
      </c>
      <c r="E61" s="6">
        <v>0</v>
      </c>
      <c r="F61" s="6">
        <v>0</v>
      </c>
    </row>
    <row r="62" spans="1:6" s="1" customFormat="1" x14ac:dyDescent="0.25">
      <c r="A62" s="5" t="s">
        <v>156</v>
      </c>
      <c r="B62" s="5" t="s">
        <v>157</v>
      </c>
      <c r="C62" s="5" t="s">
        <v>158</v>
      </c>
      <c r="D62" s="6">
        <v>396917</v>
      </c>
      <c r="E62" s="6">
        <v>157117</v>
      </c>
      <c r="F62" s="6">
        <v>103605</v>
      </c>
    </row>
    <row r="63" spans="1:6" s="1" customFormat="1" ht="22.5" x14ac:dyDescent="0.25">
      <c r="A63" s="5" t="s">
        <v>159</v>
      </c>
      <c r="B63" s="5" t="s">
        <v>160</v>
      </c>
      <c r="C63" s="5" t="s">
        <v>161</v>
      </c>
      <c r="D63" s="6">
        <f t="shared" ref="D63:F63" si="24">D64+D65</f>
        <v>652000</v>
      </c>
      <c r="E63" s="6">
        <f t="shared" si="24"/>
        <v>652000</v>
      </c>
      <c r="F63" s="6">
        <f t="shared" si="24"/>
        <v>22579</v>
      </c>
    </row>
    <row r="64" spans="1:6" s="1" customFormat="1" x14ac:dyDescent="0.25">
      <c r="A64" s="5" t="s">
        <v>162</v>
      </c>
      <c r="B64" s="5" t="s">
        <v>163</v>
      </c>
      <c r="C64" s="5" t="s">
        <v>164</v>
      </c>
      <c r="D64" s="6">
        <v>402000</v>
      </c>
      <c r="E64" s="6">
        <v>402000</v>
      </c>
      <c r="F64" s="6">
        <v>22579</v>
      </c>
    </row>
    <row r="65" spans="1:6" s="1" customFormat="1" x14ac:dyDescent="0.25">
      <c r="A65" s="5" t="s">
        <v>165</v>
      </c>
      <c r="B65" s="5" t="s">
        <v>166</v>
      </c>
      <c r="C65" s="5" t="s">
        <v>167</v>
      </c>
      <c r="D65" s="6">
        <v>250000</v>
      </c>
      <c r="E65" s="6">
        <v>250000</v>
      </c>
      <c r="F65" s="6">
        <v>0</v>
      </c>
    </row>
    <row r="66" spans="1:6" s="1" customFormat="1" x14ac:dyDescent="0.25">
      <c r="A66" s="5" t="s">
        <v>168</v>
      </c>
      <c r="B66" s="5" t="s">
        <v>169</v>
      </c>
      <c r="C66" s="5" t="s">
        <v>170</v>
      </c>
      <c r="D66" s="6">
        <v>1512825</v>
      </c>
      <c r="E66" s="6">
        <v>717500</v>
      </c>
      <c r="F66" s="6">
        <v>582156</v>
      </c>
    </row>
    <row r="67" spans="1:6" s="1" customFormat="1" ht="22.5" x14ac:dyDescent="0.25">
      <c r="A67" s="5" t="s">
        <v>171</v>
      </c>
      <c r="B67" s="5" t="s">
        <v>172</v>
      </c>
      <c r="C67" s="5" t="s">
        <v>173</v>
      </c>
      <c r="D67" s="6">
        <v>8125940</v>
      </c>
      <c r="E67" s="6">
        <v>2503732</v>
      </c>
      <c r="F67" s="6">
        <v>742432</v>
      </c>
    </row>
    <row r="68" spans="1:6" s="1" customFormat="1" ht="22.5" x14ac:dyDescent="0.25">
      <c r="A68" s="5" t="s">
        <v>174</v>
      </c>
      <c r="B68" s="5" t="s">
        <v>175</v>
      </c>
      <c r="C68" s="5" t="s">
        <v>176</v>
      </c>
      <c r="D68" s="6">
        <f t="shared" ref="D68:F68" si="25">+D69+D71</f>
        <v>1419000</v>
      </c>
      <c r="E68" s="6">
        <f t="shared" si="25"/>
        <v>667000</v>
      </c>
      <c r="F68" s="6">
        <f t="shared" si="25"/>
        <v>422960</v>
      </c>
    </row>
    <row r="69" spans="1:6" s="1" customFormat="1" ht="22.5" x14ac:dyDescent="0.25">
      <c r="A69" s="5" t="s">
        <v>177</v>
      </c>
      <c r="B69" s="5" t="s">
        <v>178</v>
      </c>
      <c r="C69" s="5" t="s">
        <v>179</v>
      </c>
      <c r="D69" s="6">
        <f t="shared" ref="D69:F69" si="26">D70</f>
        <v>959000</v>
      </c>
      <c r="E69" s="6">
        <f t="shared" si="26"/>
        <v>492000</v>
      </c>
      <c r="F69" s="6">
        <f t="shared" si="26"/>
        <v>316141</v>
      </c>
    </row>
    <row r="70" spans="1:6" s="1" customFormat="1" x14ac:dyDescent="0.25">
      <c r="A70" s="5" t="s">
        <v>180</v>
      </c>
      <c r="B70" s="5" t="s">
        <v>181</v>
      </c>
      <c r="C70" s="5" t="s">
        <v>182</v>
      </c>
      <c r="D70" s="6">
        <v>959000</v>
      </c>
      <c r="E70" s="6">
        <v>492000</v>
      </c>
      <c r="F70" s="6">
        <v>316141</v>
      </c>
    </row>
    <row r="71" spans="1:6" s="1" customFormat="1" x14ac:dyDescent="0.25">
      <c r="A71" s="5" t="s">
        <v>183</v>
      </c>
      <c r="B71" s="5" t="s">
        <v>184</v>
      </c>
      <c r="C71" s="5" t="s">
        <v>185</v>
      </c>
      <c r="D71" s="6">
        <v>460000</v>
      </c>
      <c r="E71" s="6">
        <v>175000</v>
      </c>
      <c r="F71" s="6">
        <v>106819</v>
      </c>
    </row>
    <row r="72" spans="1:6" s="1" customFormat="1" ht="22.5" x14ac:dyDescent="0.25">
      <c r="A72" s="5" t="s">
        <v>186</v>
      </c>
      <c r="B72" s="5" t="s">
        <v>187</v>
      </c>
      <c r="C72" s="5" t="s">
        <v>188</v>
      </c>
      <c r="D72" s="6">
        <f t="shared" ref="D72:F72" si="27">+D73+D75+D78+D83</f>
        <v>9901240</v>
      </c>
      <c r="E72" s="6">
        <f t="shared" si="27"/>
        <v>4419040</v>
      </c>
      <c r="F72" s="6">
        <f t="shared" si="27"/>
        <v>2748777</v>
      </c>
    </row>
    <row r="73" spans="1:6" s="1" customFormat="1" ht="22.5" x14ac:dyDescent="0.25">
      <c r="A73" s="5" t="s">
        <v>189</v>
      </c>
      <c r="B73" s="5" t="s">
        <v>190</v>
      </c>
      <c r="C73" s="5" t="s">
        <v>191</v>
      </c>
      <c r="D73" s="6">
        <f t="shared" ref="D73:F73" si="28">+D74</f>
        <v>896500</v>
      </c>
      <c r="E73" s="6">
        <f t="shared" si="28"/>
        <v>896200</v>
      </c>
      <c r="F73" s="6">
        <f t="shared" si="28"/>
        <v>599948</v>
      </c>
    </row>
    <row r="74" spans="1:6" s="1" customFormat="1" x14ac:dyDescent="0.25">
      <c r="A74" s="5" t="s">
        <v>192</v>
      </c>
      <c r="B74" s="5" t="s">
        <v>193</v>
      </c>
      <c r="C74" s="5" t="s">
        <v>194</v>
      </c>
      <c r="D74" s="6">
        <v>896500</v>
      </c>
      <c r="E74" s="6">
        <v>896200</v>
      </c>
      <c r="F74" s="6">
        <v>599948</v>
      </c>
    </row>
    <row r="75" spans="1:6" s="1" customFormat="1" ht="22.5" x14ac:dyDescent="0.25">
      <c r="A75" s="5" t="s">
        <v>195</v>
      </c>
      <c r="B75" s="5" t="s">
        <v>196</v>
      </c>
      <c r="C75" s="5" t="s">
        <v>197</v>
      </c>
      <c r="D75" s="6">
        <f t="shared" ref="D75:F75" si="29">D76</f>
        <v>679584</v>
      </c>
      <c r="E75" s="6">
        <f t="shared" si="29"/>
        <v>254584</v>
      </c>
      <c r="F75" s="6">
        <f t="shared" si="29"/>
        <v>35506</v>
      </c>
    </row>
    <row r="76" spans="1:6" s="1" customFormat="1" x14ac:dyDescent="0.25">
      <c r="A76" s="5" t="s">
        <v>198</v>
      </c>
      <c r="B76" s="5" t="s">
        <v>199</v>
      </c>
      <c r="C76" s="5" t="s">
        <v>200</v>
      </c>
      <c r="D76" s="6">
        <f t="shared" ref="D76:F76" si="30">+D77</f>
        <v>679584</v>
      </c>
      <c r="E76" s="6">
        <f t="shared" si="30"/>
        <v>254584</v>
      </c>
      <c r="F76" s="6">
        <f t="shared" si="30"/>
        <v>35506</v>
      </c>
    </row>
    <row r="77" spans="1:6" s="1" customFormat="1" x14ac:dyDescent="0.25">
      <c r="A77" s="5" t="s">
        <v>201</v>
      </c>
      <c r="B77" s="5" t="s">
        <v>202</v>
      </c>
      <c r="C77" s="5" t="s">
        <v>203</v>
      </c>
      <c r="D77" s="6">
        <v>679584</v>
      </c>
      <c r="E77" s="6">
        <v>254584</v>
      </c>
      <c r="F77" s="6">
        <v>35506</v>
      </c>
    </row>
    <row r="78" spans="1:6" s="1" customFormat="1" ht="22.5" x14ac:dyDescent="0.25">
      <c r="A78" s="5" t="s">
        <v>204</v>
      </c>
      <c r="B78" s="5" t="s">
        <v>205</v>
      </c>
      <c r="C78" s="5" t="s">
        <v>206</v>
      </c>
      <c r="D78" s="6">
        <f t="shared" ref="D78:F78" si="31">D79</f>
        <v>7686956</v>
      </c>
      <c r="E78" s="6">
        <f t="shared" si="31"/>
        <v>2897956</v>
      </c>
      <c r="F78" s="6">
        <f t="shared" si="31"/>
        <v>1966484</v>
      </c>
    </row>
    <row r="79" spans="1:6" s="1" customFormat="1" ht="22.5" x14ac:dyDescent="0.25">
      <c r="A79" s="5" t="s">
        <v>207</v>
      </c>
      <c r="B79" s="5" t="s">
        <v>208</v>
      </c>
      <c r="C79" s="5" t="s">
        <v>209</v>
      </c>
      <c r="D79" s="6">
        <f t="shared" ref="D79:F79" si="32">D80+D81+D82</f>
        <v>7686956</v>
      </c>
      <c r="E79" s="6">
        <f t="shared" si="32"/>
        <v>2897956</v>
      </c>
      <c r="F79" s="6">
        <f t="shared" si="32"/>
        <v>1966484</v>
      </c>
    </row>
    <row r="80" spans="1:6" s="1" customFormat="1" x14ac:dyDescent="0.25">
      <c r="A80" s="5" t="s">
        <v>210</v>
      </c>
      <c r="B80" s="5" t="s">
        <v>211</v>
      </c>
      <c r="C80" s="5" t="s">
        <v>212</v>
      </c>
      <c r="D80" s="6">
        <v>475000</v>
      </c>
      <c r="E80" s="6">
        <v>225000</v>
      </c>
      <c r="F80" s="6">
        <v>108705</v>
      </c>
    </row>
    <row r="81" spans="1:7" s="1" customFormat="1" x14ac:dyDescent="0.25">
      <c r="A81" s="5" t="s">
        <v>213</v>
      </c>
      <c r="B81" s="5" t="s">
        <v>214</v>
      </c>
      <c r="C81" s="5" t="s">
        <v>215</v>
      </c>
      <c r="D81" s="6">
        <v>14000</v>
      </c>
      <c r="E81" s="6">
        <v>5000</v>
      </c>
      <c r="F81" s="6">
        <v>2900</v>
      </c>
    </row>
    <row r="82" spans="1:7" s="1" customFormat="1" x14ac:dyDescent="0.25">
      <c r="A82" s="5" t="s">
        <v>216</v>
      </c>
      <c r="B82" s="5" t="s">
        <v>217</v>
      </c>
      <c r="C82" s="5" t="s">
        <v>218</v>
      </c>
      <c r="D82" s="6">
        <v>7197956</v>
      </c>
      <c r="E82" s="6">
        <v>2667956</v>
      </c>
      <c r="F82" s="6">
        <v>1854879</v>
      </c>
    </row>
    <row r="83" spans="1:7" s="1" customFormat="1" ht="22.5" x14ac:dyDescent="0.25">
      <c r="A83" s="5" t="s">
        <v>219</v>
      </c>
      <c r="B83" s="5" t="s">
        <v>220</v>
      </c>
      <c r="C83" s="5" t="s">
        <v>221</v>
      </c>
      <c r="D83" s="6">
        <f t="shared" ref="D83:F83" si="33">+D84</f>
        <v>638200</v>
      </c>
      <c r="E83" s="6">
        <f t="shared" si="33"/>
        <v>370300</v>
      </c>
      <c r="F83" s="6">
        <f t="shared" si="33"/>
        <v>146839</v>
      </c>
    </row>
    <row r="84" spans="1:7" s="1" customFormat="1" x14ac:dyDescent="0.25">
      <c r="A84" s="5" t="s">
        <v>222</v>
      </c>
      <c r="B84" s="5" t="s">
        <v>223</v>
      </c>
      <c r="C84" s="5" t="s">
        <v>224</v>
      </c>
      <c r="D84" s="6">
        <v>638200</v>
      </c>
      <c r="E84" s="6">
        <v>370300</v>
      </c>
      <c r="F84" s="6">
        <v>146839</v>
      </c>
    </row>
    <row r="85" spans="1:7" s="1" customFormat="1" x14ac:dyDescent="0.25">
      <c r="A85" s="3"/>
      <c r="B85" s="3"/>
      <c r="C85" s="3"/>
      <c r="D85" s="4"/>
      <c r="E85" s="4"/>
      <c r="F85" s="4"/>
    </row>
    <row r="86" spans="1:7" ht="22.5" x14ac:dyDescent="0.25">
      <c r="A86" s="9" t="s">
        <v>225</v>
      </c>
      <c r="B86" s="9"/>
      <c r="C86" s="9"/>
      <c r="D86" s="9"/>
      <c r="E86" s="14" t="s">
        <v>227</v>
      </c>
      <c r="F86" s="9" t="s">
        <v>229</v>
      </c>
      <c r="G86" s="9"/>
    </row>
    <row r="87" spans="1:7" ht="22.5" x14ac:dyDescent="0.25">
      <c r="A87" s="10" t="s">
        <v>226</v>
      </c>
      <c r="B87" s="10"/>
      <c r="C87" s="10"/>
      <c r="D87" s="10"/>
      <c r="E87" s="15" t="s">
        <v>228</v>
      </c>
      <c r="F87" s="10"/>
      <c r="G87" s="10"/>
    </row>
    <row r="88" spans="1:7" x14ac:dyDescent="0.25">
      <c r="E88" s="16"/>
    </row>
    <row r="90" spans="1:7" x14ac:dyDescent="0.25">
      <c r="C90" t="s">
        <v>232</v>
      </c>
    </row>
    <row r="92" spans="1:7" x14ac:dyDescent="0.25">
      <c r="B92" t="s">
        <v>233</v>
      </c>
      <c r="D92" t="s">
        <v>234</v>
      </c>
    </row>
    <row r="177" spans="1:14" x14ac:dyDescent="0.25">
      <c r="A177" s="7"/>
      <c r="B177" s="7"/>
      <c r="C177" s="7"/>
      <c r="F177" s="7"/>
      <c r="K177" s="7"/>
      <c r="L177" s="7"/>
      <c r="M177" s="7"/>
      <c r="N177" s="7"/>
    </row>
  </sheetData>
  <mergeCells count="16">
    <mergeCell ref="A87:D87"/>
    <mergeCell ref="F87:G87"/>
    <mergeCell ref="F7:F11"/>
    <mergeCell ref="A86:D86"/>
    <mergeCell ref="F86:G86"/>
    <mergeCell ref="A1:F1"/>
    <mergeCell ref="A2:F2"/>
    <mergeCell ref="A3:F3"/>
    <mergeCell ref="A4:F4"/>
    <mergeCell ref="A5:F5"/>
    <mergeCell ref="A12:B12"/>
    <mergeCell ref="C7:C11"/>
    <mergeCell ref="D7:E7"/>
    <mergeCell ref="D8:D11"/>
    <mergeCell ref="E8:E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2020-05-08T07:34:15Z</cp:lastPrinted>
  <dcterms:created xsi:type="dcterms:W3CDTF">2020-05-08T07:30:25Z</dcterms:created>
  <dcterms:modified xsi:type="dcterms:W3CDTF">2020-05-08T07:35:16Z</dcterms:modified>
</cp:coreProperties>
</file>