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5\MARTIE\ORDINARA\PROIECTE\03_pr_cont executie\"/>
    </mc:Choice>
  </mc:AlternateContent>
  <xr:revisionPtr revIDLastSave="0" documentId="13_ncr:1_{237F9D8F-DE08-4748-A477-3943DA595876}" xr6:coauthVersionLast="47" xr6:coauthVersionMax="47" xr10:uidLastSave="{00000000-0000-0000-0000-000000000000}"/>
  <bookViews>
    <workbookView xWindow="-108" yWindow="-108" windowWidth="23256" windowHeight="12720" xr2:uid="{7BF4CC2A-2E18-4F3E-B077-E1533C882D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s="1"/>
  <c r="E16" i="1"/>
  <c r="E15" i="1" s="1"/>
  <c r="F16" i="1"/>
  <c r="F15" i="1" s="1"/>
  <c r="G16" i="1"/>
  <c r="G15" i="1" s="1"/>
  <c r="H16" i="1"/>
  <c r="H15" i="1" s="1"/>
  <c r="I16" i="1"/>
  <c r="I15" i="1" s="1"/>
  <c r="J16" i="1"/>
  <c r="J15" i="1" s="1"/>
  <c r="L16" i="1"/>
  <c r="L15" i="1" s="1"/>
  <c r="K17" i="1"/>
  <c r="D18" i="1"/>
  <c r="E18" i="1"/>
  <c r="F18" i="1"/>
  <c r="G18" i="1"/>
  <c r="H18" i="1"/>
  <c r="I18" i="1"/>
  <c r="J18" i="1"/>
  <c r="L18" i="1"/>
  <c r="K19" i="1"/>
  <c r="K20" i="1"/>
  <c r="K21" i="1"/>
  <c r="D22" i="1"/>
  <c r="E22" i="1"/>
  <c r="F22" i="1"/>
  <c r="G22" i="1"/>
  <c r="H22" i="1"/>
  <c r="I22" i="1"/>
  <c r="J22" i="1"/>
  <c r="L22" i="1"/>
  <c r="K23" i="1"/>
  <c r="D26" i="1"/>
  <c r="D25" i="1" s="1"/>
  <c r="D24" i="1" s="1"/>
  <c r="E26" i="1"/>
  <c r="E25" i="1" s="1"/>
  <c r="E24" i="1" s="1"/>
  <c r="F26" i="1"/>
  <c r="F25" i="1" s="1"/>
  <c r="F24" i="1" s="1"/>
  <c r="G26" i="1"/>
  <c r="G25" i="1" s="1"/>
  <c r="G24" i="1" s="1"/>
  <c r="H26" i="1"/>
  <c r="H25" i="1" s="1"/>
  <c r="H24" i="1" s="1"/>
  <c r="I26" i="1"/>
  <c r="J26" i="1"/>
  <c r="J25" i="1" s="1"/>
  <c r="J24" i="1" s="1"/>
  <c r="L26" i="1"/>
  <c r="L25" i="1" s="1"/>
  <c r="L24" i="1" s="1"/>
  <c r="K27" i="1"/>
  <c r="K28" i="1"/>
  <c r="D31" i="1"/>
  <c r="E31" i="1"/>
  <c r="F31" i="1"/>
  <c r="G31" i="1"/>
  <c r="H31" i="1"/>
  <c r="I31" i="1"/>
  <c r="J31" i="1"/>
  <c r="L31" i="1"/>
  <c r="K32" i="1"/>
  <c r="D33" i="1"/>
  <c r="E33" i="1"/>
  <c r="F33" i="1"/>
  <c r="G33" i="1"/>
  <c r="H33" i="1"/>
  <c r="I33" i="1"/>
  <c r="J33" i="1"/>
  <c r="L33" i="1"/>
  <c r="K34" i="1"/>
  <c r="K35" i="1"/>
  <c r="K36" i="1"/>
  <c r="K37" i="1"/>
  <c r="K38" i="1"/>
  <c r="K39" i="1"/>
  <c r="D41" i="1"/>
  <c r="E41" i="1"/>
  <c r="F41" i="1"/>
  <c r="G41" i="1"/>
  <c r="H41" i="1"/>
  <c r="I41" i="1"/>
  <c r="J41" i="1"/>
  <c r="L41" i="1"/>
  <c r="K42" i="1"/>
  <c r="K43" i="1"/>
  <c r="D44" i="1"/>
  <c r="E44" i="1"/>
  <c r="F44" i="1"/>
  <c r="G44" i="1"/>
  <c r="H44" i="1"/>
  <c r="I44" i="1"/>
  <c r="J44" i="1"/>
  <c r="L44" i="1"/>
  <c r="K45" i="1"/>
  <c r="D47" i="1"/>
  <c r="E47" i="1"/>
  <c r="F47" i="1"/>
  <c r="G47" i="1"/>
  <c r="H47" i="1"/>
  <c r="I47" i="1"/>
  <c r="J47" i="1"/>
  <c r="L47" i="1"/>
  <c r="K48" i="1"/>
  <c r="K49" i="1"/>
  <c r="D50" i="1"/>
  <c r="E50" i="1"/>
  <c r="F50" i="1"/>
  <c r="G50" i="1"/>
  <c r="H50" i="1"/>
  <c r="I50" i="1"/>
  <c r="J50" i="1"/>
  <c r="L50" i="1"/>
  <c r="K51" i="1"/>
  <c r="K52" i="1"/>
  <c r="K53" i="1"/>
  <c r="K54" i="1"/>
  <c r="D56" i="1"/>
  <c r="E56" i="1"/>
  <c r="F56" i="1"/>
  <c r="G56" i="1"/>
  <c r="H56" i="1"/>
  <c r="I56" i="1"/>
  <c r="J56" i="1"/>
  <c r="L56" i="1"/>
  <c r="K57" i="1"/>
  <c r="K58" i="1"/>
  <c r="D59" i="1"/>
  <c r="E59" i="1"/>
  <c r="F59" i="1"/>
  <c r="G59" i="1"/>
  <c r="H59" i="1"/>
  <c r="I59" i="1"/>
  <c r="J59" i="1"/>
  <c r="L59" i="1"/>
  <c r="K60" i="1"/>
  <c r="D61" i="1"/>
  <c r="E61" i="1"/>
  <c r="F61" i="1"/>
  <c r="G61" i="1"/>
  <c r="H61" i="1"/>
  <c r="I61" i="1"/>
  <c r="J61" i="1"/>
  <c r="L61" i="1"/>
  <c r="K62" i="1"/>
  <c r="D65" i="1"/>
  <c r="E65" i="1"/>
  <c r="F65" i="1"/>
  <c r="G65" i="1"/>
  <c r="H65" i="1"/>
  <c r="I65" i="1"/>
  <c r="J65" i="1"/>
  <c r="L65" i="1"/>
  <c r="K66" i="1"/>
  <c r="D67" i="1"/>
  <c r="E67" i="1"/>
  <c r="F67" i="1"/>
  <c r="G67" i="1"/>
  <c r="H67" i="1"/>
  <c r="I67" i="1"/>
  <c r="J67" i="1"/>
  <c r="L67" i="1"/>
  <c r="K68" i="1"/>
  <c r="K69" i="1"/>
  <c r="K70" i="1"/>
  <c r="K71" i="1"/>
  <c r="D73" i="1"/>
  <c r="D72" i="1" s="1"/>
  <c r="E73" i="1"/>
  <c r="E72" i="1" s="1"/>
  <c r="F73" i="1"/>
  <c r="F72" i="1" s="1"/>
  <c r="G73" i="1"/>
  <c r="G72" i="1" s="1"/>
  <c r="H73" i="1"/>
  <c r="H72" i="1" s="1"/>
  <c r="I73" i="1"/>
  <c r="I72" i="1" s="1"/>
  <c r="J73" i="1"/>
  <c r="J72" i="1" s="1"/>
  <c r="L73" i="1"/>
  <c r="L72" i="1" s="1"/>
  <c r="K74" i="1"/>
  <c r="K75" i="1"/>
  <c r="K76" i="1"/>
  <c r="D78" i="1"/>
  <c r="E78" i="1"/>
  <c r="F78" i="1"/>
  <c r="G78" i="1"/>
  <c r="H78" i="1"/>
  <c r="I78" i="1"/>
  <c r="J78" i="1"/>
  <c r="L78" i="1"/>
  <c r="K79" i="1"/>
  <c r="D81" i="1"/>
  <c r="D80" i="1" s="1"/>
  <c r="E81" i="1"/>
  <c r="E80" i="1" s="1"/>
  <c r="F81" i="1"/>
  <c r="F80" i="1" s="1"/>
  <c r="G81" i="1"/>
  <c r="G80" i="1" s="1"/>
  <c r="H81" i="1"/>
  <c r="H80" i="1" s="1"/>
  <c r="I81" i="1"/>
  <c r="J81" i="1"/>
  <c r="J80" i="1" s="1"/>
  <c r="L81" i="1"/>
  <c r="L80" i="1" s="1"/>
  <c r="K82" i="1"/>
  <c r="D84" i="1"/>
  <c r="D83" i="1" s="1"/>
  <c r="E84" i="1"/>
  <c r="E83" i="1" s="1"/>
  <c r="F84" i="1"/>
  <c r="F83" i="1" s="1"/>
  <c r="G84" i="1"/>
  <c r="G83" i="1" s="1"/>
  <c r="H84" i="1"/>
  <c r="H83" i="1" s="1"/>
  <c r="I84" i="1"/>
  <c r="J84" i="1"/>
  <c r="J83" i="1" s="1"/>
  <c r="L84" i="1"/>
  <c r="L83" i="1" s="1"/>
  <c r="K85" i="1"/>
  <c r="K86" i="1"/>
  <c r="K87" i="1"/>
  <c r="D88" i="1"/>
  <c r="E88" i="1"/>
  <c r="F88" i="1"/>
  <c r="G88" i="1"/>
  <c r="H88" i="1"/>
  <c r="I88" i="1"/>
  <c r="J88" i="1"/>
  <c r="L88" i="1"/>
  <c r="K89" i="1"/>
  <c r="K90" i="1"/>
  <c r="K91" i="1"/>
  <c r="K92" i="1"/>
  <c r="K93" i="1"/>
  <c r="D46" i="1" l="1"/>
  <c r="K78" i="1"/>
  <c r="K67" i="1"/>
  <c r="K18" i="1"/>
  <c r="G77" i="1"/>
  <c r="E64" i="1"/>
  <c r="E63" i="1" s="1"/>
  <c r="L46" i="1"/>
  <c r="L40" i="1"/>
  <c r="J30" i="1"/>
  <c r="F30" i="1"/>
  <c r="G64" i="1"/>
  <c r="G63" i="1" s="1"/>
  <c r="J46" i="1"/>
  <c r="F46" i="1"/>
  <c r="J40" i="1"/>
  <c r="F40" i="1"/>
  <c r="D30" i="1"/>
  <c r="K16" i="1"/>
  <c r="G14" i="1"/>
  <c r="F14" i="1"/>
  <c r="K88" i="1"/>
  <c r="D64" i="1"/>
  <c r="D63" i="1" s="1"/>
  <c r="L64" i="1"/>
  <c r="L63" i="1" s="1"/>
  <c r="K59" i="1"/>
  <c r="I40" i="1"/>
  <c r="K40" i="1" s="1"/>
  <c r="H30" i="1"/>
  <c r="E14" i="1"/>
  <c r="H64" i="1"/>
  <c r="H63" i="1" s="1"/>
  <c r="K31" i="1"/>
  <c r="K72" i="1"/>
  <c r="J64" i="1"/>
  <c r="F64" i="1"/>
  <c r="F63" i="1" s="1"/>
  <c r="H40" i="1"/>
  <c r="D40" i="1"/>
  <c r="G30" i="1"/>
  <c r="L14" i="1"/>
  <c r="H55" i="1"/>
  <c r="E40" i="1"/>
  <c r="F77" i="1"/>
  <c r="L55" i="1"/>
  <c r="K47" i="1"/>
  <c r="L30" i="1"/>
  <c r="D14" i="1"/>
  <c r="K84" i="1"/>
  <c r="L77" i="1"/>
  <c r="J55" i="1"/>
  <c r="D55" i="1"/>
  <c r="D29" i="1" s="1"/>
  <c r="H46" i="1"/>
  <c r="K44" i="1"/>
  <c r="G40" i="1"/>
  <c r="E30" i="1"/>
  <c r="K26" i="1"/>
  <c r="I25" i="1"/>
  <c r="I24" i="1" s="1"/>
  <c r="K24" i="1" s="1"/>
  <c r="K22" i="1"/>
  <c r="J63" i="1"/>
  <c r="F55" i="1"/>
  <c r="I30" i="1"/>
  <c r="K65" i="1"/>
  <c r="I55" i="1"/>
  <c r="K55" i="1" s="1"/>
  <c r="E55" i="1"/>
  <c r="E46" i="1"/>
  <c r="J14" i="1"/>
  <c r="K81" i="1"/>
  <c r="G55" i="1"/>
  <c r="K56" i="1"/>
  <c r="K50" i="1"/>
  <c r="G46" i="1"/>
  <c r="H14" i="1"/>
  <c r="E77" i="1"/>
  <c r="K15" i="1"/>
  <c r="J77" i="1"/>
  <c r="D77" i="1"/>
  <c r="H77" i="1"/>
  <c r="I46" i="1"/>
  <c r="I83" i="1"/>
  <c r="K83" i="1" s="1"/>
  <c r="K73" i="1"/>
  <c r="K61" i="1"/>
  <c r="K41" i="1"/>
  <c r="K33" i="1"/>
  <c r="I80" i="1"/>
  <c r="I64" i="1"/>
  <c r="I14" i="1"/>
  <c r="K25" i="1" l="1"/>
  <c r="H29" i="1"/>
  <c r="F29" i="1"/>
  <c r="F13" i="1" s="1"/>
  <c r="E29" i="1"/>
  <c r="E13" i="1" s="1"/>
  <c r="D13" i="1"/>
  <c r="J29" i="1"/>
  <c r="J13" i="1" s="1"/>
  <c r="L29" i="1"/>
  <c r="L13" i="1" s="1"/>
  <c r="K46" i="1"/>
  <c r="K30" i="1"/>
  <c r="G29" i="1"/>
  <c r="G13" i="1" s="1"/>
  <c r="H13" i="1"/>
  <c r="I29" i="1"/>
  <c r="K14" i="1"/>
  <c r="I63" i="1"/>
  <c r="K63" i="1" s="1"/>
  <c r="K64" i="1"/>
  <c r="I77" i="1"/>
  <c r="K77" i="1" s="1"/>
  <c r="K80" i="1"/>
  <c r="K29" i="1" l="1"/>
  <c r="I13" i="1"/>
  <c r="K13" i="1" s="1"/>
</calcChain>
</file>

<file path=xl/sharedStrings.xml><?xml version="1.0" encoding="utf-8"?>
<sst xmlns="http://schemas.openxmlformats.org/spreadsheetml/2006/main" count="513" uniqueCount="485">
  <si>
    <t>Cont de executie - Cheltuieli - Bugetul local</t>
  </si>
  <si>
    <t>Trimestrul: 4, Anul: 2024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</si>
  <si>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</si>
  <si>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</si>
  <si>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</si>
  <si>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</si>
  <si>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</si>
  <si>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</si>
  <si>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</si>
  <si>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</si>
  <si>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</si>
  <si>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</si>
  <si>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</si>
  <si>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</si>
  <si>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</si>
  <si>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</si>
  <si>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</si>
  <si>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  (cod 50.02+59.02+64.02+69.02+79.02)</t>
  </si>
  <si>
    <t>49.02</t>
  </si>
  <si>
    <t>2</t>
  </si>
  <si>
    <t>Partea I-a SERVICII PUBLICE GENERALE   (cod 51.02+54.02+55.02+56.02)</t>
  </si>
  <si>
    <t>50.02</t>
  </si>
  <si>
    <t>3</t>
  </si>
  <si>
    <t>Autoritati publice si actiuni externe   (cod 51.02.01)</t>
  </si>
  <si>
    <t>51.02</t>
  </si>
  <si>
    <t>4</t>
  </si>
  <si>
    <t>Autoritati executive si legislative (cod 51.02.01.03)</t>
  </si>
  <si>
    <t>51.02.01</t>
  </si>
  <si>
    <t>5</t>
  </si>
  <si>
    <t>Autoritati executive</t>
  </si>
  <si>
    <t>51.02.01.03</t>
  </si>
  <si>
    <t>6</t>
  </si>
  <si>
    <t>Alte servicii publice generale  (cod 54.02.05 la 54.02.07+54.02.10+54.02.50)</t>
  </si>
  <si>
    <t>54.02</t>
  </si>
  <si>
    <t>7</t>
  </si>
  <si>
    <t>Fond de rezerva bugetara la dispozitia autoritatilor locale</t>
  </si>
  <si>
    <t>54.02.05</t>
  </si>
  <si>
    <t>10</t>
  </si>
  <si>
    <t>Servicii publice comunitare de evidenţă a persoanelor</t>
  </si>
  <si>
    <t>54.02.10</t>
  </si>
  <si>
    <t>11</t>
  </si>
  <si>
    <t xml:space="preserve">Alte servicii publice generale </t>
  </si>
  <si>
    <t>54.02.50</t>
  </si>
  <si>
    <t>12</t>
  </si>
  <si>
    <t>Tranzacţii privind datoria publică şi împrumuturi (55.02.01)</t>
  </si>
  <si>
    <t>55.02</t>
  </si>
  <si>
    <t>13</t>
  </si>
  <si>
    <t xml:space="preserve">Tranzacţii privind datoria publică şi împrumuturi </t>
  </si>
  <si>
    <t>55.02.01</t>
  </si>
  <si>
    <t>20</t>
  </si>
  <si>
    <t>Partea a II-a APARARE, ORDINE PUBLICA SI SIGURANTA NATIONALA (cod 60.02+61.02)</t>
  </si>
  <si>
    <t>59.02</t>
  </si>
  <si>
    <t>23</t>
  </si>
  <si>
    <t>Ordine publica si siguranta nationala (cod 61.02.03+61.02.05+61.02.50)</t>
  </si>
  <si>
    <t>61.02</t>
  </si>
  <si>
    <t>24</t>
  </si>
  <si>
    <t>Ordine publica (cod 61.02.03.04)</t>
  </si>
  <si>
    <t>61.02.03</t>
  </si>
  <si>
    <t>25</t>
  </si>
  <si>
    <t>Politie locala</t>
  </si>
  <si>
    <t>61.02.03.04</t>
  </si>
  <si>
    <t>26</t>
  </si>
  <si>
    <t>Protectie civila si protectia contra incendiilor (protectie civila nonmilitara)</t>
  </si>
  <si>
    <t>61.02.05</t>
  </si>
  <si>
    <t>28</t>
  </si>
  <si>
    <t>Partea a III-a CHELTUIELI SOCIAL-CULTURALE (cod 65.02+66.02+67.02+68.02)</t>
  </si>
  <si>
    <t>64.02</t>
  </si>
  <si>
    <t>29</t>
  </si>
  <si>
    <t>Invatamant (cod 65.02.03 la 65.02.05+65.02.07+65.02.11+65.02.50)</t>
  </si>
  <si>
    <t>65.02</t>
  </si>
  <si>
    <t>30</t>
  </si>
  <si>
    <t>Invatamant prescolar si primar (cod 65.02.03.01+65.02.03.02)</t>
  </si>
  <si>
    <t>65.02.03</t>
  </si>
  <si>
    <t>31</t>
  </si>
  <si>
    <t>Invatamant prescolar</t>
  </si>
  <si>
    <t>65.02.03.01</t>
  </si>
  <si>
    <t>33</t>
  </si>
  <si>
    <t>Invatamant secundar (cod 65.02.04.01 la  65.02.04.03)</t>
  </si>
  <si>
    <t>65.02.04</t>
  </si>
  <si>
    <t>34</t>
  </si>
  <si>
    <t xml:space="preserve">Invatamant secundar inferior   </t>
  </si>
  <si>
    <t>65.02.04.01</t>
  </si>
  <si>
    <t>35</t>
  </si>
  <si>
    <t xml:space="preserve">Invatamant secundar superior   </t>
  </si>
  <si>
    <t>65.02.04.02</t>
  </si>
  <si>
    <t>36</t>
  </si>
  <si>
    <t>Invatamant profesional</t>
  </si>
  <si>
    <t>65.02.04.03</t>
  </si>
  <si>
    <t>37</t>
  </si>
  <si>
    <t>Invatamant postliceal</t>
  </si>
  <si>
    <t>65.02.05</t>
  </si>
  <si>
    <t>45</t>
  </si>
  <si>
    <t>Învăţământ antepreşcolar</t>
  </si>
  <si>
    <t>65.02.13</t>
  </si>
  <si>
    <t>46</t>
  </si>
  <si>
    <t>Alte cheltuieli in domeniul invatamantului</t>
  </si>
  <si>
    <t>65.02.50</t>
  </si>
  <si>
    <t>47</t>
  </si>
  <si>
    <t>Sanatate (cod 66.02.06+66.02.08+66.02.50)</t>
  </si>
  <si>
    <t>66.02</t>
  </si>
  <si>
    <t>48</t>
  </si>
  <si>
    <t>Servicii  medicale in unitati sanitare cu paturi (cod 66.02.06.01+66.02.06.03)</t>
  </si>
  <si>
    <t>66.02.06</t>
  </si>
  <si>
    <t>49</t>
  </si>
  <si>
    <t>Spitale generale</t>
  </si>
  <si>
    <t>66.02.06.01</t>
  </si>
  <si>
    <t>51</t>
  </si>
  <si>
    <t>Servicii de sanatate publica</t>
  </si>
  <si>
    <t>66.02.08</t>
  </si>
  <si>
    <t>52</t>
  </si>
  <si>
    <t>Alte cheltuieli in domeniul sanatatii (cod 66.02.50.50)</t>
  </si>
  <si>
    <t>66.02.50</t>
  </si>
  <si>
    <t>53</t>
  </si>
  <si>
    <t>Alte institutii si actiuni sanitare</t>
  </si>
  <si>
    <t>66.02.50.50</t>
  </si>
  <si>
    <t>54</t>
  </si>
  <si>
    <t>Cultura, recreere si religie (cod 67.02.03+67.02.05+67.02.06+67.02.50)</t>
  </si>
  <si>
    <t>67.02</t>
  </si>
  <si>
    <t>55</t>
  </si>
  <si>
    <t>Servicii culturale (cod 67.02.03.02 la 67.02.03.08+67.02.03.12+67.02.03.30)</t>
  </si>
  <si>
    <t>67.02.03</t>
  </si>
  <si>
    <t>56</t>
  </si>
  <si>
    <t>Biblioteci publice comunale, orasenesti, municipale</t>
  </si>
  <si>
    <t>67.02.03.02</t>
  </si>
  <si>
    <t>57</t>
  </si>
  <si>
    <t>Muzee</t>
  </si>
  <si>
    <t>67.02.03.03</t>
  </si>
  <si>
    <t>66</t>
  </si>
  <si>
    <t>Servicii recreative si sportive (cod 67.02.05.01 la 67.02.05.03)</t>
  </si>
  <si>
    <t>67.02.05</t>
  </si>
  <si>
    <t>67</t>
  </si>
  <si>
    <t>Sport</t>
  </si>
  <si>
    <t>67.02.05.01</t>
  </si>
  <si>
    <t>69</t>
  </si>
  <si>
    <t>Intretinere gradini publice, parcuri, zone verzi, baze sportive si de agrement</t>
  </si>
  <si>
    <t>67.02.05.03</t>
  </si>
  <si>
    <t>70</t>
  </si>
  <si>
    <t>Servicii religioase</t>
  </si>
  <si>
    <t>67.02.06</t>
  </si>
  <si>
    <t>71</t>
  </si>
  <si>
    <t>Alte servicii in domeniile culturii, recreerii si religiei</t>
  </si>
  <si>
    <t>67.02.50</t>
  </si>
  <si>
    <t>72</t>
  </si>
  <si>
    <t>Asigurari si asistenta sociala (cod 68.02.04+68.02.05+68.02.06+68.02.10+68.02.11+68.02.12+68.02.15+68.02.50)</t>
  </si>
  <si>
    <t>68.02</t>
  </si>
  <si>
    <t>74</t>
  </si>
  <si>
    <t>Asistenta sociala in caz de boli si invaliditati (cod 68.02.05.02)</t>
  </si>
  <si>
    <t>68.02.05</t>
  </si>
  <si>
    <t>75</t>
  </si>
  <si>
    <t>Asistenta sociala  in  caz de invaliditate</t>
  </si>
  <si>
    <t>68.02.05.02</t>
  </si>
  <si>
    <t>76</t>
  </si>
  <si>
    <t>Asistenta sociala pentru familie si copii</t>
  </si>
  <si>
    <t>68.02.06</t>
  </si>
  <si>
    <t>80</t>
  </si>
  <si>
    <t>Prevenirea excluderii sociale (cod 68.02.15.01+68.02.15.02)</t>
  </si>
  <si>
    <t>68.02.15</t>
  </si>
  <si>
    <t>81</t>
  </si>
  <si>
    <t>Ajutor social</t>
  </si>
  <si>
    <t>68.02.15.01</t>
  </si>
  <si>
    <t>83</t>
  </si>
  <si>
    <t>Alte cheltuieli in domeniul asiaurarilor si asistentei  sociale</t>
  </si>
  <si>
    <t>68.02.50</t>
  </si>
  <si>
    <t>84</t>
  </si>
  <si>
    <t>Alte cheltuieli in domeniul  asistentei  sociale</t>
  </si>
  <si>
    <t>68.02.50.50</t>
  </si>
  <si>
    <t>85</t>
  </si>
  <si>
    <t>Partea a IV-a  SERVICII SI DEZVOLTARE PUBLICA, LOCUINTE, MEDIU SI APE (cod 70.02+74.02)</t>
  </si>
  <si>
    <t>69.02</t>
  </si>
  <si>
    <t>86</t>
  </si>
  <si>
    <t>Locuinte, servicii si dezvoltare publica (cod 70.02.03+70.02.05 la 70.02.07+70.02.50)</t>
  </si>
  <si>
    <t>70.02</t>
  </si>
  <si>
    <t>87</t>
  </si>
  <si>
    <t>Locuinte   (cod 70.02.03.01+70.02.03.30)</t>
  </si>
  <si>
    <t>70.02.03</t>
  </si>
  <si>
    <t>88</t>
  </si>
  <si>
    <t>Dezvoltarea sistemului de locuinte</t>
  </si>
  <si>
    <t>70.02.03.01</t>
  </si>
  <si>
    <t>90</t>
  </si>
  <si>
    <t>Alimentare cu apa si amenajari hidrotehnice   (cod 70.02.05.01+70.02.05.02)</t>
  </si>
  <si>
    <t>70.02.05</t>
  </si>
  <si>
    <t>91</t>
  </si>
  <si>
    <t>Alimentare cu apa</t>
  </si>
  <si>
    <t>70.02.05.01</t>
  </si>
  <si>
    <t>92</t>
  </si>
  <si>
    <t xml:space="preserve">Amenajari hidrotehnice </t>
  </si>
  <si>
    <t>70.02.05.02</t>
  </si>
  <si>
    <t>93</t>
  </si>
  <si>
    <t>Iluminat public si electrificari rurale</t>
  </si>
  <si>
    <t>70.02.06</t>
  </si>
  <si>
    <t>95</t>
  </si>
  <si>
    <t xml:space="preserve">Alte servicii in domeniile locuintelor, serviciilor si dezvoltarii comunale </t>
  </si>
  <si>
    <t>70.02.50</t>
  </si>
  <si>
    <t>96</t>
  </si>
  <si>
    <t>Protectia mediului   (cod 74.02.03+74.02.05+74.02.06+74.02.50)</t>
  </si>
  <si>
    <t>74.02</t>
  </si>
  <si>
    <t>98</t>
  </si>
  <si>
    <t>Salubritate si gestiunea deseurilor (cod 74.02.05.01+74.02.05.02)</t>
  </si>
  <si>
    <t>74.02.05</t>
  </si>
  <si>
    <t>99</t>
  </si>
  <si>
    <t>Salubritate</t>
  </si>
  <si>
    <t>74.02.05.01</t>
  </si>
  <si>
    <t>100</t>
  </si>
  <si>
    <t>Colectarea, tratarea si distrugerea deseurilor</t>
  </si>
  <si>
    <t>74.02.05.02</t>
  </si>
  <si>
    <t>101</t>
  </si>
  <si>
    <t>Canalizarea si tratarea apelor reziduale</t>
  </si>
  <si>
    <t>74.02.06</t>
  </si>
  <si>
    <t>103</t>
  </si>
  <si>
    <t>Partea a V-a ACTIUNI ECONOMICE   (cod 80.02+81.02+83.02+84.02+87.02)</t>
  </si>
  <si>
    <t>79.02</t>
  </si>
  <si>
    <t>110</t>
  </si>
  <si>
    <t>Combustibili si energie (cod 81.02.06+81.02.07+81.02.50)</t>
  </si>
  <si>
    <t>81.02</t>
  </si>
  <si>
    <t>113</t>
  </si>
  <si>
    <t>Alte cheltuieli privind combustibili si energia</t>
  </si>
  <si>
    <t>81.02.50</t>
  </si>
  <si>
    <t>114</t>
  </si>
  <si>
    <t>Agricultura, silvicultura, piscicultura si vanatoare (cod 83.02.03)</t>
  </si>
  <si>
    <t>83.02</t>
  </si>
  <si>
    <t>115</t>
  </si>
  <si>
    <t>Agricultura (cod 83.02.03.03+.83.02.03.30)</t>
  </si>
  <si>
    <t>83.02.03</t>
  </si>
  <si>
    <t>118</t>
  </si>
  <si>
    <t xml:space="preserve">Alte cheltuieli in domeniul agriculturii </t>
  </si>
  <si>
    <t>83.02.03.30</t>
  </si>
  <si>
    <t>120</t>
  </si>
  <si>
    <t>Transporturi   (cod 84.02.03+84.02.06+84.02.50)</t>
  </si>
  <si>
    <t>84.02</t>
  </si>
  <si>
    <t>121</t>
  </si>
  <si>
    <t>Transport rutier   (cod 84.02.03.01 la 84.02.03.03)</t>
  </si>
  <si>
    <t>84.02.03</t>
  </si>
  <si>
    <t>122</t>
  </si>
  <si>
    <t>Drumuri si poduri</t>
  </si>
  <si>
    <t>84.02.03.01</t>
  </si>
  <si>
    <t>123</t>
  </si>
  <si>
    <t>Transport in comun</t>
  </si>
  <si>
    <t>84.02.03.02</t>
  </si>
  <si>
    <t>124</t>
  </si>
  <si>
    <t xml:space="preserve">Strazi </t>
  </si>
  <si>
    <t>84.02.03.03</t>
  </si>
  <si>
    <t>130</t>
  </si>
  <si>
    <t>Alte actiuni economice (cod 87.02.01+87.02.03 la 87.02.05+87.02.50)</t>
  </si>
  <si>
    <t>87.02</t>
  </si>
  <si>
    <t>133</t>
  </si>
  <si>
    <t>Turism</t>
  </si>
  <si>
    <t>87.02.04</t>
  </si>
  <si>
    <t>136</t>
  </si>
  <si>
    <t>VII. REZERVE, EXCEDENT / DEFICIT</t>
  </si>
  <si>
    <t>96.02</t>
  </si>
  <si>
    <t>139</t>
  </si>
  <si>
    <t xml:space="preserve">    Excedentul secţiunii de funcţionare</t>
  </si>
  <si>
    <t>98.02.96</t>
  </si>
  <si>
    <t>141</t>
  </si>
  <si>
    <t>DEFICIT          99.02.96 + 99.02.97</t>
  </si>
  <si>
    <t>99.02</t>
  </si>
  <si>
    <t>143</t>
  </si>
  <si>
    <t xml:space="preserve">    Deficitul secţiunii de dezvoltare</t>
  </si>
  <si>
    <t>99.02.97</t>
  </si>
  <si>
    <t>CHELTUIELI CURENTE  (cod 10+20+30+40+50+51+55+56+57+59)</t>
  </si>
  <si>
    <t>01</t>
  </si>
  <si>
    <t>TITLUL I  CHELTUIELI DE PERSONAL   (cod 10.01 la 10.03)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</si>
  <si>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</si>
  <si>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</si>
  <si>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</si>
  <si>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</si>
  <si>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</si>
  <si>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</si>
  <si>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</si>
  <si>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</si>
  <si>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Indemnizatii platite unor persoane din afara unitatii</t>
  </si>
  <si>
    <t>10.01.12</t>
  </si>
  <si>
    <t xml:space="preserve">Drepturi de delegare </t>
  </si>
  <si>
    <t>10.01.13</t>
  </si>
  <si>
    <t>Alocatii pentru transportul la si de la locul de munca</t>
  </si>
  <si>
    <t>10.01.15</t>
  </si>
  <si>
    <t>Îndemnizaţii de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</si>
  <si>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</si>
  <si>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</si>
  <si>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</si>
  <si>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</si>
  <si>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</si>
  <si>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</si>
  <si>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</si>
  <si>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</si>
  <si>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</si>
  <si>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Contributii de asigurari sociale de stat</t>
  </si>
  <si>
    <t>10.03.01</t>
  </si>
  <si>
    <t xml:space="preserve">Contributii de asigurari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</si>
  <si>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</si>
  <si>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</si>
  <si>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</si>
  <si>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</si>
  <si>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</si>
  <si>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>Contributii pt concedii si indemnizatii</t>
  </si>
  <si>
    <t>10.03.06</t>
  </si>
  <si>
    <t>Contributia asiguratorie pentru munca</t>
  </si>
  <si>
    <t>10.03.07</t>
  </si>
  <si>
    <t>TITLUL II  BUNURI SI SERVICII  (cod 20.01 la 20.06+20.09 la 20.16+20.18 la 20.27+20.30)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</si>
  <si>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</si>
  <si>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</si>
  <si>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</si>
  <si>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</si>
  <si>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</si>
  <si>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</si>
  <si>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</si>
  <si>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</si>
  <si>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</si>
  <si>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</si>
  <si>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</si>
  <si>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</si>
  <si>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</si>
  <si>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</si>
  <si>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</si>
  <si>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</si>
  <si>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</si>
  <si>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</si>
  <si>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</si>
  <si>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</si>
  <si>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</si>
  <si>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</si>
  <si>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</si>
  <si>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</si>
  <si>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</si>
  <si>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</si>
  <si>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</si>
  <si>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</si>
  <si>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</si>
  <si>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</si>
  <si>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</si>
  <si>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</si>
  <si>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</si>
  <si>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</si>
  <si>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</si>
  <si>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</si>
  <si>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</si>
  <si>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</si>
  <si>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</si>
  <si>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</si>
  <si>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</si>
  <si>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</si>
  <si>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</si>
  <si>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</si>
  <si>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</si>
  <si>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</si>
  <si>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Carti, publicatii si materiale documentare</t>
  </si>
  <si>
    <t>20.11</t>
  </si>
  <si>
    <t>Pregatire profesionala</t>
  </si>
  <si>
    <t>20.13</t>
  </si>
  <si>
    <t>Protectia muncii</t>
  </si>
  <si>
    <t>20.14</t>
  </si>
  <si>
    <t>Contributii ale administratiei publice locale la realizarea unor lucrari oi servicii de interes public local, in baza unor conventii sau contracte de asociere</t>
  </si>
  <si>
    <t>20.19</t>
  </si>
  <si>
    <t>Comisioane  si alte costuri aferente imprumuturilor  (cod 20.24.01 la 20.24.03)</t>
  </si>
  <si>
    <t>20.24</t>
  </si>
  <si>
    <t>Comisioane si alte costuri aferente imprumuturilor interne</t>
  </si>
  <si>
    <t>20.24.02</t>
  </si>
  <si>
    <t>Alte cheltuieli  (cod 20.30.01 la 20.30.04+20.30.06+20.30.07+20.30.09+20.30.30)</t>
  </si>
  <si>
    <t>20.30</t>
  </si>
  <si>
    <t>Reclama si publicitate</t>
  </si>
  <si>
    <t>20.30.01</t>
  </si>
  <si>
    <t>Chirii</t>
  </si>
  <si>
    <t>20.30.04</t>
  </si>
  <si>
    <t>Alte cheltuieli cu bunuri si servicii</t>
  </si>
  <si>
    <t>20.30.30</t>
  </si>
  <si>
    <t>TITLUL III DOBANZI   (cod 30.01 la 30.03)</t>
  </si>
  <si>
    <t>Dobanzi aferente datoriei publice interne  (cod 30.01.01+30.01.02)</t>
  </si>
  <si>
    <t>30.01</t>
  </si>
  <si>
    <t>Dobanzi aferente datoriei publice interne directe</t>
  </si>
  <si>
    <t>30.01.01</t>
  </si>
  <si>
    <t>Dobanzi aferente datoriei publice externe  (cod 30.02.01 la 30.02.03+30.02.05)</t>
  </si>
  <si>
    <t>30.02</t>
  </si>
  <si>
    <t xml:space="preserve">Dobanzi aferente datoriei publice externe locale </t>
  </si>
  <si>
    <t>30.02.05</t>
  </si>
  <si>
    <t>TITLUL V FONDURI DE REZERVA  (cod 50.04)</t>
  </si>
  <si>
    <t>50</t>
  </si>
  <si>
    <t>Fond de rezerva bugetara la dispozitia consiliilor locale si judetene</t>
  </si>
  <si>
    <t>50.04</t>
  </si>
  <si>
    <t xml:space="preserve">TITLUL VI TRANSFERURI INTRE UNITATI ALE ADMINISTRATIEI PUBLICE  (cod 51.01+51.02) </t>
  </si>
  <si>
    <t>Transferuri curente (cod 51.01.01 la 51.01.28+51.01.30 la 51.01.32+51.01.34 la 51.01.59+51.01.64+51.01.67+51.01.70+51.01.73+51.01.74)</t>
  </si>
  <si>
    <t>51.01</t>
  </si>
  <si>
    <t>Transferuri catre institutii publice</t>
  </si>
  <si>
    <t>51.01.01</t>
  </si>
  <si>
    <t>Transferuri din bugetele consiliilor locale si judetene pentru acordarea unor ajutoare catre unitatile administrativ-teritoriale in situatii de extrema dificultate</t>
  </si>
  <si>
    <t>51.01.24</t>
  </si>
  <si>
    <t>Transferuri din bugetele locale pentru finanţarea cheltuielilor curente din domeniul sănătăţii</t>
  </si>
  <si>
    <t>51.01.46</t>
  </si>
  <si>
    <t>TITLUL IX  ASISTENTA SOCIALA  (cod 57.01+57.02+57.04)</t>
  </si>
  <si>
    <t>Ajutoare sociale  (cod 57.02.01 la 57.02.05)</t>
  </si>
  <si>
    <t>57.02</t>
  </si>
  <si>
    <t>Ajutoare sociale in numerar</t>
  </si>
  <si>
    <t>57.02.01</t>
  </si>
  <si>
    <t>Ajutoare sociale in natura</t>
  </si>
  <si>
    <t>57.02.02</t>
  </si>
  <si>
    <t>Tichete de creşă şi tichete sociale pentru grădiniţă</t>
  </si>
  <si>
    <t>57.02.03</t>
  </si>
  <si>
    <t>TITLUL XI ALTE CHELTUIELI   (cod 59.01+59.02+59.11+59.12+59.15+59.17+59.22+59.25+59.30+59.35+59.38+59.40+59.41+59.42)</t>
  </si>
  <si>
    <t>59</t>
  </si>
  <si>
    <t>Asociatii si fundatii</t>
  </si>
  <si>
    <t>59.11</t>
  </si>
  <si>
    <t>Sustinerea cultelor</t>
  </si>
  <si>
    <t>59.12</t>
  </si>
  <si>
    <t>Actiuni cu caracter stiintific si social cultural</t>
  </si>
  <si>
    <t>59.22</t>
  </si>
  <si>
    <t>Sume aferente persoanelor cu handicap neincadrate</t>
  </si>
  <si>
    <t>59.40</t>
  </si>
  <si>
    <t>OPERATIUNI FINANCIARE  (cod 80+81)</t>
  </si>
  <si>
    <t>79</t>
  </si>
  <si>
    <t>TITLUL XIX RAMBURSARI DE CREDITE   (cod 81.01+81.02)</t>
  </si>
  <si>
    <t>Rambursari de credite externe</t>
  </si>
  <si>
    <t>81.01</t>
  </si>
  <si>
    <t xml:space="preserve">Rambursari de crediteaferente datoriei publice externe locale </t>
  </si>
  <si>
    <t>81.01.05</t>
  </si>
  <si>
    <t xml:space="preserve">Rambursari de credite interne </t>
  </si>
  <si>
    <t>Rambursari de credite aferente datoriei publice interne locale</t>
  </si>
  <si>
    <t>81.02.05</t>
  </si>
  <si>
    <t>PLATI EFECTUATE IN ANII PRECEDENTI SI RECUPERATE IN ANUL CURENT (cod 85)</t>
  </si>
  <si>
    <t>TITLUL XXI PLATI EFECTUATE IN ANII PRECEDENTI SI RECUPERATE IN ANUL CURENT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</si>
  <si>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</si>
  <si>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</si>
  <si>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</si>
  <si>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</si>
  <si>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Transferuri de capital  (cod 51.02.12+51.02.15+51.02.28+51.02.29+51.02.35+51.02.36+51.02.37+51.02.38)</t>
  </si>
  <si>
    <t>Transfer din bugetul local pentru cheltuieli de capital in domeniul sanatatii</t>
  </si>
  <si>
    <t>51.02.28</t>
  </si>
  <si>
    <t>Titlul VIII Proiecte cu finantare din  Fonduri externe nerambursabile (FEN) postaderare (cod 56.01 la 56.31+ 56.35 la 56.40)</t>
  </si>
  <si>
    <t>Programe finanţate din Fondul European de Dezvoltare Regională (FEDR), aferente cadrului financiar 2021-2027</t>
  </si>
  <si>
    <t>56.48</t>
  </si>
  <si>
    <t>Finanţarea naţională</t>
  </si>
  <si>
    <t>56.48.01</t>
  </si>
  <si>
    <t>Finanţarea externa nerambursabila</t>
  </si>
  <si>
    <t>56.48.02</t>
  </si>
  <si>
    <t>Cheltuieli neeligibile</t>
  </si>
  <si>
    <t>56.48.03</t>
  </si>
  <si>
    <t>Programe finanţate din Fondul Social European Plus (FSE+), aferente cadrului financiar 2021-2027</t>
  </si>
  <si>
    <t>56.49</t>
  </si>
  <si>
    <t>56.49.01</t>
  </si>
  <si>
    <t>56.49.02</t>
  </si>
  <si>
    <t>TITLUL X PROIECTE CU FINANŢARE DIN FONDURI EXTERNE NERAMBURSABILE AFERENTE CADRULUI FINANCIAR 2014-2020 ŞI DIN FONDUL DE MODERNIZARE</t>
  </si>
  <si>
    <t>58</t>
  </si>
  <si>
    <t>Programe din Fondul Social European (FSE)</t>
  </si>
  <si>
    <t>58.02</t>
  </si>
  <si>
    <t xml:space="preserve">  Finantare nationala</t>
  </si>
  <si>
    <t>58.02.01</t>
  </si>
  <si>
    <t xml:space="preserve">  Finantare externa nerambursabila</t>
  </si>
  <si>
    <t>58.02.02</t>
  </si>
  <si>
    <t>Titlul XII Proiecte cu finanţare din sumele reprezentând asistenţa financiară nerambursabilă aferentă PNRR ( cod 60.01 la 60.11)</t>
  </si>
  <si>
    <t>60</t>
  </si>
  <si>
    <t>Fonduri europene nerambursabile</t>
  </si>
  <si>
    <t>60.01</t>
  </si>
  <si>
    <t>Sume aferente TVA</t>
  </si>
  <si>
    <t>60.03</t>
  </si>
  <si>
    <t>Titlul XIII  Proiecte cu finanţare din sumele aferente componentei de împrumuturi a PNRR (cod 61.01 la 61.10)</t>
  </si>
  <si>
    <t>61</t>
  </si>
  <si>
    <t>Fonduri din împrumut rambursabil</t>
  </si>
  <si>
    <t>61.01</t>
  </si>
  <si>
    <t>61.03</t>
  </si>
  <si>
    <t>CHELTUIELI DE CAPITAL  (cod 71+72)</t>
  </si>
  <si>
    <t>TITLUL XV  ACTIVE NEFINANCIARE  (cod 71.01 la 71.03)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</si>
  <si>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</si>
  <si>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</si>
  <si>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</si>
  <si>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</si>
  <si>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</si>
  <si>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</si>
  <si>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</si>
  <si>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</si>
  <si>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</si>
  <si>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</si>
  <si>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>Plati efectuate in anii precedenti si recuperate in anul curent - sectiunea dezvoltare</t>
  </si>
  <si>
    <t>85.01.02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</si>
  <si>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</si>
  <si>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</si>
  <si>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</si>
  <si>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</si>
  <si>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</si>
  <si>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</si>
  <si>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</si>
  <si>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</si>
  <si>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</si>
  <si>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</si>
  <si>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</si>
  <si>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inițiale</t>
  </si>
  <si>
    <t>definitive</t>
  </si>
  <si>
    <t>MUNICIPIUL CÂMPULUNG MOLDOVENESC                                                  ANEXA NR. 2 LA HCL NR. 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</si>
</sst>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49" fontId="5" fillId="0" borderId="0" xfId="0" applyNumberFormat="1" applyFont="1" applyAlignment="1">
      <alignment wrapText="1" shrinkToFit="1"/>
    </xf>
    <xf numFmtId="0" fontId="5" fillId="0" borderId="0" xfId="0" applyFont="1"/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85B33-6ACE-4C02-9CC8-2B0B4FEB1187}">
  <dimension ref="A1:L235"/>
  <sheetViews>
    <sheetView tabSelected="1" topLeftCell="B1" workbookViewId="0">
      <selection sqref="A1:L1"/>
    </sheetView>
  </sheetViews>
  <sheetFormatPr defaultRowHeight="14.4" x14ac:dyDescent="0.3"/>
  <cols>
    <col min="1" max="1" width="3.44140625" hidden="1" customWidth="1"/>
    <col min="2" max="2" width="41" customWidth="1"/>
    <col min="3" max="3" width="11" customWidth="1"/>
    <col min="4" max="5" width="14.44140625" hidden="1" customWidth="1"/>
    <col min="6" max="7" width="14.44140625" customWidth="1"/>
    <col min="8" max="9" width="14.44140625" hidden="1" customWidth="1"/>
    <col min="10" max="10" width="13.5546875" customWidth="1"/>
    <col min="11" max="12" width="14.44140625" hidden="1" customWidth="1"/>
  </cols>
  <sheetData>
    <row r="1" spans="1:12" x14ac:dyDescent="0.3">
      <c r="A1" s="10" t="s">
        <v>484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3">
      <c r="A2" s="10" t="s">
        <v>471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34.5" customHeight="1" x14ac:dyDescent="0.3">
      <c r="A4" s="12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3">
      <c r="A5" s="13" t="s">
        <v>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15" thickBot="1" x14ac:dyDescent="0.35"/>
    <row r="7" spans="1:12" s="2" customFormat="1" ht="15" thickBot="1" x14ac:dyDescent="0.35">
      <c r="A7" s="9" t="s">
        <v>2</v>
      </c>
      <c r="B7" s="9"/>
      <c r="C7" s="9" t="s">
        <v>4</v>
      </c>
      <c r="D7" s="9" t="s">
        <v>6</v>
      </c>
      <c r="E7" s="9"/>
      <c r="F7" s="9" t="s">
        <v>9</v>
      </c>
      <c r="G7" s="9"/>
      <c r="H7" s="9" t="s">
        <v>10</v>
      </c>
      <c r="I7" s="9" t="s">
        <v>11</v>
      </c>
      <c r="J7" s="9" t="s">
        <v>12</v>
      </c>
      <c r="K7" s="9" t="s">
        <v>13</v>
      </c>
      <c r="L7" s="9" t="s">
        <v>15</v>
      </c>
    </row>
    <row r="8" spans="1:12" s="2" customFormat="1" ht="15" thickBot="1" x14ac:dyDescent="0.35">
      <c r="A8" s="9"/>
      <c r="B8" s="9"/>
      <c r="C8" s="9"/>
      <c r="D8" s="9" t="s">
        <v>7</v>
      </c>
      <c r="E8" s="9" t="s">
        <v>8</v>
      </c>
      <c r="F8" s="9" t="s">
        <v>482</v>
      </c>
      <c r="G8" s="9" t="s">
        <v>483</v>
      </c>
      <c r="H8" s="9"/>
      <c r="I8" s="9"/>
      <c r="J8" s="9"/>
      <c r="K8" s="9"/>
      <c r="L8" s="9"/>
    </row>
    <row r="9" spans="1:12" s="2" customFormat="1" ht="15" thickBot="1" x14ac:dyDescent="0.3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s="2" customFormat="1" ht="15" thickBot="1" x14ac:dyDescent="0.3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s="2" customFormat="1" ht="15" thickBot="1" x14ac:dyDescent="0.3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s="2" customFormat="1" ht="15" thickBot="1" x14ac:dyDescent="0.35">
      <c r="A12" s="9" t="s">
        <v>3</v>
      </c>
      <c r="B12" s="9"/>
      <c r="C12" s="1" t="s">
        <v>5</v>
      </c>
      <c r="D12" s="1">
        <v>1</v>
      </c>
      <c r="E12" s="1">
        <v>2</v>
      </c>
      <c r="F12" s="1">
        <v>3</v>
      </c>
      <c r="G12" s="1">
        <v>4</v>
      </c>
      <c r="H12" s="1">
        <v>5</v>
      </c>
      <c r="I12" s="1">
        <v>6</v>
      </c>
      <c r="J12" s="1">
        <v>7</v>
      </c>
      <c r="K12" s="1" t="s">
        <v>14</v>
      </c>
      <c r="L12" s="1">
        <v>9</v>
      </c>
    </row>
    <row r="13" spans="1:12" s="2" customFormat="1" ht="21.6" x14ac:dyDescent="0.3">
      <c r="A13" s="5" t="s">
        <v>16</v>
      </c>
      <c r="B13" s="5" t="s">
        <v>17</v>
      </c>
      <c r="C13" s="5" t="s">
        <v>18</v>
      </c>
      <c r="D13" s="6">
        <f t="shared" ref="D13:J13" si="0">D14+D24+D29+D63+D77</f>
        <v>0</v>
      </c>
      <c r="E13" s="6">
        <f t="shared" si="0"/>
        <v>0</v>
      </c>
      <c r="F13" s="6">
        <f t="shared" si="0"/>
        <v>129359480</v>
      </c>
      <c r="G13" s="6">
        <f t="shared" si="0"/>
        <v>154470050</v>
      </c>
      <c r="H13" s="6">
        <f t="shared" si="0"/>
        <v>108174934</v>
      </c>
      <c r="I13" s="6">
        <f t="shared" si="0"/>
        <v>108165784</v>
      </c>
      <c r="J13" s="6">
        <f t="shared" si="0"/>
        <v>85096730</v>
      </c>
      <c r="K13" s="6">
        <f t="shared" ref="K13:K44" si="1">I13-J13</f>
        <v>23069054</v>
      </c>
      <c r="L13" s="6">
        <f>L14+L24+L29+L63+L77</f>
        <v>56861050</v>
      </c>
    </row>
    <row r="14" spans="1:12" s="2" customFormat="1" ht="21.6" x14ac:dyDescent="0.3">
      <c r="A14" s="5" t="s">
        <v>19</v>
      </c>
      <c r="B14" s="5" t="s">
        <v>20</v>
      </c>
      <c r="C14" s="5" t="s">
        <v>21</v>
      </c>
      <c r="D14" s="6">
        <f t="shared" ref="D14:J14" si="2">D15+D18+D22</f>
        <v>0</v>
      </c>
      <c r="E14" s="6">
        <f t="shared" si="2"/>
        <v>0</v>
      </c>
      <c r="F14" s="6">
        <f t="shared" si="2"/>
        <v>16696540</v>
      </c>
      <c r="G14" s="6">
        <f t="shared" si="2"/>
        <v>17706360</v>
      </c>
      <c r="H14" s="6">
        <f t="shared" si="2"/>
        <v>14949421</v>
      </c>
      <c r="I14" s="6">
        <f t="shared" si="2"/>
        <v>14949421</v>
      </c>
      <c r="J14" s="6">
        <f t="shared" si="2"/>
        <v>14529208</v>
      </c>
      <c r="K14" s="6">
        <f t="shared" si="1"/>
        <v>420213</v>
      </c>
      <c r="L14" s="6">
        <f>L15+L18+L22</f>
        <v>16152674</v>
      </c>
    </row>
    <row r="15" spans="1:12" s="2" customFormat="1" x14ac:dyDescent="0.3">
      <c r="A15" s="5" t="s">
        <v>22</v>
      </c>
      <c r="B15" s="5" t="s">
        <v>23</v>
      </c>
      <c r="C15" s="5" t="s">
        <v>24</v>
      </c>
      <c r="D15" s="6">
        <f t="shared" ref="D15:J16" si="3">D16</f>
        <v>0</v>
      </c>
      <c r="E15" s="6">
        <f t="shared" si="3"/>
        <v>0</v>
      </c>
      <c r="F15" s="6">
        <f t="shared" si="3"/>
        <v>13438590</v>
      </c>
      <c r="G15" s="6">
        <f t="shared" si="3"/>
        <v>14488810</v>
      </c>
      <c r="H15" s="6">
        <f t="shared" si="3"/>
        <v>12312718</v>
      </c>
      <c r="I15" s="6">
        <f t="shared" si="3"/>
        <v>12312718</v>
      </c>
      <c r="J15" s="6">
        <f t="shared" si="3"/>
        <v>11899677</v>
      </c>
      <c r="K15" s="6">
        <f t="shared" si="1"/>
        <v>413041</v>
      </c>
      <c r="L15" s="6">
        <f>L16</f>
        <v>13449098</v>
      </c>
    </row>
    <row r="16" spans="1:12" s="2" customFormat="1" x14ac:dyDescent="0.3">
      <c r="A16" s="5" t="s">
        <v>25</v>
      </c>
      <c r="B16" s="5" t="s">
        <v>26</v>
      </c>
      <c r="C16" s="5" t="s">
        <v>27</v>
      </c>
      <c r="D16" s="6">
        <f t="shared" si="3"/>
        <v>0</v>
      </c>
      <c r="E16" s="6">
        <f t="shared" si="3"/>
        <v>0</v>
      </c>
      <c r="F16" s="6">
        <f t="shared" si="3"/>
        <v>13438590</v>
      </c>
      <c r="G16" s="6">
        <f t="shared" si="3"/>
        <v>14488810</v>
      </c>
      <c r="H16" s="6">
        <f t="shared" si="3"/>
        <v>12312718</v>
      </c>
      <c r="I16" s="6">
        <f t="shared" si="3"/>
        <v>12312718</v>
      </c>
      <c r="J16" s="6">
        <f t="shared" si="3"/>
        <v>11899677</v>
      </c>
      <c r="K16" s="6">
        <f t="shared" si="1"/>
        <v>413041</v>
      </c>
      <c r="L16" s="6">
        <f>L17</f>
        <v>13449098</v>
      </c>
    </row>
    <row r="17" spans="1:12" s="2" customFormat="1" x14ac:dyDescent="0.3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13438590</v>
      </c>
      <c r="G17" s="6">
        <v>14488810</v>
      </c>
      <c r="H17" s="6">
        <v>12312718</v>
      </c>
      <c r="I17" s="6">
        <v>12312718</v>
      </c>
      <c r="J17" s="6">
        <v>11899677</v>
      </c>
      <c r="K17" s="6">
        <f t="shared" si="1"/>
        <v>413041</v>
      </c>
      <c r="L17" s="6">
        <v>13449098</v>
      </c>
    </row>
    <row r="18" spans="1:12" s="2" customFormat="1" ht="21.6" x14ac:dyDescent="0.3">
      <c r="A18" s="5" t="s">
        <v>31</v>
      </c>
      <c r="B18" s="5" t="s">
        <v>32</v>
      </c>
      <c r="C18" s="5" t="s">
        <v>33</v>
      </c>
      <c r="D18" s="6">
        <f t="shared" ref="D18:J18" si="4">D19+D20+D21</f>
        <v>0</v>
      </c>
      <c r="E18" s="6">
        <f t="shared" si="4"/>
        <v>0</v>
      </c>
      <c r="F18" s="6">
        <f t="shared" si="4"/>
        <v>962950</v>
      </c>
      <c r="G18" s="6">
        <f t="shared" si="4"/>
        <v>922550</v>
      </c>
      <c r="H18" s="6">
        <f t="shared" si="4"/>
        <v>907008</v>
      </c>
      <c r="I18" s="6">
        <f t="shared" si="4"/>
        <v>907008</v>
      </c>
      <c r="J18" s="6">
        <f t="shared" si="4"/>
        <v>899836</v>
      </c>
      <c r="K18" s="6">
        <f t="shared" si="1"/>
        <v>7172</v>
      </c>
      <c r="L18" s="6">
        <f>L19+L20+L21</f>
        <v>896793</v>
      </c>
    </row>
    <row r="19" spans="1:12" s="2" customFormat="1" ht="21.6" x14ac:dyDescent="0.3">
      <c r="A19" s="5" t="s">
        <v>34</v>
      </c>
      <c r="B19" s="5" t="s">
        <v>35</v>
      </c>
      <c r="C19" s="5" t="s">
        <v>36</v>
      </c>
      <c r="D19" s="6">
        <v>0</v>
      </c>
      <c r="E19" s="6">
        <v>0</v>
      </c>
      <c r="F19" s="6">
        <v>100000</v>
      </c>
      <c r="G19" s="6">
        <v>0</v>
      </c>
      <c r="H19" s="6">
        <v>0</v>
      </c>
      <c r="I19" s="6">
        <v>0</v>
      </c>
      <c r="J19" s="6">
        <v>0</v>
      </c>
      <c r="K19" s="6">
        <f t="shared" si="1"/>
        <v>0</v>
      </c>
      <c r="L19" s="6">
        <v>0</v>
      </c>
    </row>
    <row r="20" spans="1:12" s="2" customFormat="1" x14ac:dyDescent="0.3">
      <c r="A20" s="5" t="s">
        <v>37</v>
      </c>
      <c r="B20" s="5" t="s">
        <v>38</v>
      </c>
      <c r="C20" s="5" t="s">
        <v>39</v>
      </c>
      <c r="D20" s="6">
        <v>0</v>
      </c>
      <c r="E20" s="6">
        <v>0</v>
      </c>
      <c r="F20" s="6">
        <v>837950</v>
      </c>
      <c r="G20" s="6">
        <v>822550</v>
      </c>
      <c r="H20" s="6">
        <v>808756</v>
      </c>
      <c r="I20" s="6">
        <v>808756</v>
      </c>
      <c r="J20" s="6">
        <v>801584</v>
      </c>
      <c r="K20" s="6">
        <f t="shared" si="1"/>
        <v>7172</v>
      </c>
      <c r="L20" s="6">
        <v>804649</v>
      </c>
    </row>
    <row r="21" spans="1:12" s="2" customFormat="1" x14ac:dyDescent="0.3">
      <c r="A21" s="5" t="s">
        <v>40</v>
      </c>
      <c r="B21" s="5" t="s">
        <v>41</v>
      </c>
      <c r="C21" s="5" t="s">
        <v>42</v>
      </c>
      <c r="D21" s="6">
        <v>0</v>
      </c>
      <c r="E21" s="6">
        <v>0</v>
      </c>
      <c r="F21" s="6">
        <v>25000</v>
      </c>
      <c r="G21" s="6">
        <v>100000</v>
      </c>
      <c r="H21" s="6">
        <v>98252</v>
      </c>
      <c r="I21" s="6">
        <v>98252</v>
      </c>
      <c r="J21" s="6">
        <v>98252</v>
      </c>
      <c r="K21" s="6">
        <f t="shared" si="1"/>
        <v>0</v>
      </c>
      <c r="L21" s="6">
        <v>92144</v>
      </c>
    </row>
    <row r="22" spans="1:12" s="2" customFormat="1" ht="21.6" x14ac:dyDescent="0.3">
      <c r="A22" s="5" t="s">
        <v>43</v>
      </c>
      <c r="B22" s="5" t="s">
        <v>44</v>
      </c>
      <c r="C22" s="5" t="s">
        <v>45</v>
      </c>
      <c r="D22" s="6">
        <f t="shared" ref="D22:J22" si="5">D23</f>
        <v>0</v>
      </c>
      <c r="E22" s="6">
        <f t="shared" si="5"/>
        <v>0</v>
      </c>
      <c r="F22" s="6">
        <f t="shared" si="5"/>
        <v>2295000</v>
      </c>
      <c r="G22" s="6">
        <f t="shared" si="5"/>
        <v>2295000</v>
      </c>
      <c r="H22" s="6">
        <f t="shared" si="5"/>
        <v>1729695</v>
      </c>
      <c r="I22" s="6">
        <f t="shared" si="5"/>
        <v>1729695</v>
      </c>
      <c r="J22" s="6">
        <f t="shared" si="5"/>
        <v>1729695</v>
      </c>
      <c r="K22" s="6">
        <f t="shared" si="1"/>
        <v>0</v>
      </c>
      <c r="L22" s="6">
        <f>L23</f>
        <v>1806783</v>
      </c>
    </row>
    <row r="23" spans="1:12" s="2" customFormat="1" x14ac:dyDescent="0.3">
      <c r="A23" s="5" t="s">
        <v>46</v>
      </c>
      <c r="B23" s="5" t="s">
        <v>47</v>
      </c>
      <c r="C23" s="5" t="s">
        <v>48</v>
      </c>
      <c r="D23" s="6">
        <v>0</v>
      </c>
      <c r="E23" s="6">
        <v>0</v>
      </c>
      <c r="F23" s="6">
        <v>2295000</v>
      </c>
      <c r="G23" s="6">
        <v>2295000</v>
      </c>
      <c r="H23" s="6">
        <v>1729695</v>
      </c>
      <c r="I23" s="6">
        <v>1729695</v>
      </c>
      <c r="J23" s="6">
        <v>1729695</v>
      </c>
      <c r="K23" s="6">
        <f t="shared" si="1"/>
        <v>0</v>
      </c>
      <c r="L23" s="6">
        <v>1806783</v>
      </c>
    </row>
    <row r="24" spans="1:12" s="2" customFormat="1" ht="21.6" x14ac:dyDescent="0.3">
      <c r="A24" s="5" t="s">
        <v>49</v>
      </c>
      <c r="B24" s="5" t="s">
        <v>50</v>
      </c>
      <c r="C24" s="5" t="s">
        <v>51</v>
      </c>
      <c r="D24" s="6">
        <f t="shared" ref="D24:J24" si="6">+D25</f>
        <v>0</v>
      </c>
      <c r="E24" s="6">
        <f t="shared" si="6"/>
        <v>0</v>
      </c>
      <c r="F24" s="6">
        <f t="shared" si="6"/>
        <v>2395300</v>
      </c>
      <c r="G24" s="6">
        <f t="shared" si="6"/>
        <v>2478300</v>
      </c>
      <c r="H24" s="6">
        <f t="shared" si="6"/>
        <v>2419163</v>
      </c>
      <c r="I24" s="6">
        <f t="shared" si="6"/>
        <v>2419163</v>
      </c>
      <c r="J24" s="6">
        <f t="shared" si="6"/>
        <v>2419163</v>
      </c>
      <c r="K24" s="6">
        <f t="shared" si="1"/>
        <v>0</v>
      </c>
      <c r="L24" s="6">
        <f>+L25</f>
        <v>2323153</v>
      </c>
    </row>
    <row r="25" spans="1:12" s="2" customFormat="1" ht="21.6" x14ac:dyDescent="0.3">
      <c r="A25" s="5" t="s">
        <v>52</v>
      </c>
      <c r="B25" s="5" t="s">
        <v>53</v>
      </c>
      <c r="C25" s="5" t="s">
        <v>54</v>
      </c>
      <c r="D25" s="6">
        <f t="shared" ref="D25:J25" si="7">D26+D28</f>
        <v>0</v>
      </c>
      <c r="E25" s="6">
        <f t="shared" si="7"/>
        <v>0</v>
      </c>
      <c r="F25" s="6">
        <f t="shared" si="7"/>
        <v>2395300</v>
      </c>
      <c r="G25" s="6">
        <f t="shared" si="7"/>
        <v>2478300</v>
      </c>
      <c r="H25" s="6">
        <f t="shared" si="7"/>
        <v>2419163</v>
      </c>
      <c r="I25" s="6">
        <f t="shared" si="7"/>
        <v>2419163</v>
      </c>
      <c r="J25" s="6">
        <f t="shared" si="7"/>
        <v>2419163</v>
      </c>
      <c r="K25" s="6">
        <f t="shared" si="1"/>
        <v>0</v>
      </c>
      <c r="L25" s="6">
        <f>L26+L28</f>
        <v>2323153</v>
      </c>
    </row>
    <row r="26" spans="1:12" s="2" customFormat="1" x14ac:dyDescent="0.3">
      <c r="A26" s="5" t="s">
        <v>55</v>
      </c>
      <c r="B26" s="5" t="s">
        <v>56</v>
      </c>
      <c r="C26" s="5" t="s">
        <v>57</v>
      </c>
      <c r="D26" s="6">
        <f t="shared" ref="D26:J26" si="8">D27</f>
        <v>0</v>
      </c>
      <c r="E26" s="6">
        <f t="shared" si="8"/>
        <v>0</v>
      </c>
      <c r="F26" s="6">
        <f t="shared" si="8"/>
        <v>2360300</v>
      </c>
      <c r="G26" s="6">
        <f t="shared" si="8"/>
        <v>2441300</v>
      </c>
      <c r="H26" s="6">
        <f t="shared" si="8"/>
        <v>2407954</v>
      </c>
      <c r="I26" s="6">
        <f t="shared" si="8"/>
        <v>2407954</v>
      </c>
      <c r="J26" s="6">
        <f t="shared" si="8"/>
        <v>2407954</v>
      </c>
      <c r="K26" s="6">
        <f t="shared" si="1"/>
        <v>0</v>
      </c>
      <c r="L26" s="6">
        <f>L27</f>
        <v>2316054</v>
      </c>
    </row>
    <row r="27" spans="1:12" s="2" customFormat="1" x14ac:dyDescent="0.3">
      <c r="A27" s="5" t="s">
        <v>58</v>
      </c>
      <c r="B27" s="5" t="s">
        <v>59</v>
      </c>
      <c r="C27" s="5" t="s">
        <v>60</v>
      </c>
      <c r="D27" s="6">
        <v>0</v>
      </c>
      <c r="E27" s="6">
        <v>0</v>
      </c>
      <c r="F27" s="6">
        <v>2360300</v>
      </c>
      <c r="G27" s="6">
        <v>2441300</v>
      </c>
      <c r="H27" s="6">
        <v>2407954</v>
      </c>
      <c r="I27" s="6">
        <v>2407954</v>
      </c>
      <c r="J27" s="6">
        <v>2407954</v>
      </c>
      <c r="K27" s="6">
        <f t="shared" si="1"/>
        <v>0</v>
      </c>
      <c r="L27" s="6">
        <v>2316054</v>
      </c>
    </row>
    <row r="28" spans="1:12" s="2" customFormat="1" ht="21.6" x14ac:dyDescent="0.3">
      <c r="A28" s="5" t="s">
        <v>61</v>
      </c>
      <c r="B28" s="5" t="s">
        <v>62</v>
      </c>
      <c r="C28" s="5" t="s">
        <v>63</v>
      </c>
      <c r="D28" s="6">
        <v>0</v>
      </c>
      <c r="E28" s="6">
        <v>0</v>
      </c>
      <c r="F28" s="6">
        <v>35000</v>
      </c>
      <c r="G28" s="6">
        <v>37000</v>
      </c>
      <c r="H28" s="6">
        <v>11209</v>
      </c>
      <c r="I28" s="6">
        <v>11209</v>
      </c>
      <c r="J28" s="6">
        <v>11209</v>
      </c>
      <c r="K28" s="6">
        <f t="shared" si="1"/>
        <v>0</v>
      </c>
      <c r="L28" s="6">
        <v>7099</v>
      </c>
    </row>
    <row r="29" spans="1:12" s="2" customFormat="1" ht="21.6" x14ac:dyDescent="0.3">
      <c r="A29" s="5" t="s">
        <v>64</v>
      </c>
      <c r="B29" s="5" t="s">
        <v>65</v>
      </c>
      <c r="C29" s="5" t="s">
        <v>66</v>
      </c>
      <c r="D29" s="6">
        <f t="shared" ref="D29:J29" si="9">D30+D40+D46+D55</f>
        <v>0</v>
      </c>
      <c r="E29" s="6">
        <f t="shared" si="9"/>
        <v>0</v>
      </c>
      <c r="F29" s="6">
        <f t="shared" si="9"/>
        <v>41702690</v>
      </c>
      <c r="G29" s="6">
        <f t="shared" si="9"/>
        <v>49625180</v>
      </c>
      <c r="H29" s="6">
        <f t="shared" si="9"/>
        <v>35050282</v>
      </c>
      <c r="I29" s="6">
        <f t="shared" si="9"/>
        <v>35041132</v>
      </c>
      <c r="J29" s="6">
        <f t="shared" si="9"/>
        <v>33708036</v>
      </c>
      <c r="K29" s="6">
        <f t="shared" si="1"/>
        <v>1333096</v>
      </c>
      <c r="L29" s="6">
        <f>L30+L40+L46+L55</f>
        <v>27597583</v>
      </c>
    </row>
    <row r="30" spans="1:12" s="2" customFormat="1" ht="21.6" x14ac:dyDescent="0.3">
      <c r="A30" s="5" t="s">
        <v>67</v>
      </c>
      <c r="B30" s="5" t="s">
        <v>68</v>
      </c>
      <c r="C30" s="5" t="s">
        <v>69</v>
      </c>
      <c r="D30" s="6">
        <f t="shared" ref="D30:J30" si="10">D31+D33+D37+D38+D39</f>
        <v>0</v>
      </c>
      <c r="E30" s="6">
        <f t="shared" si="10"/>
        <v>0</v>
      </c>
      <c r="F30" s="6">
        <f t="shared" si="10"/>
        <v>24066740</v>
      </c>
      <c r="G30" s="6">
        <f t="shared" si="10"/>
        <v>28216540</v>
      </c>
      <c r="H30" s="6">
        <f t="shared" si="10"/>
        <v>18780911</v>
      </c>
      <c r="I30" s="6">
        <f t="shared" si="10"/>
        <v>18771761</v>
      </c>
      <c r="J30" s="6">
        <f t="shared" si="10"/>
        <v>17438665</v>
      </c>
      <c r="K30" s="6">
        <f t="shared" si="1"/>
        <v>1333096</v>
      </c>
      <c r="L30" s="6">
        <f>L31+L33+L37+L38+L39</f>
        <v>12353642</v>
      </c>
    </row>
    <row r="31" spans="1:12" s="2" customFormat="1" ht="21.6" x14ac:dyDescent="0.3">
      <c r="A31" s="5" t="s">
        <v>70</v>
      </c>
      <c r="B31" s="5" t="s">
        <v>71</v>
      </c>
      <c r="C31" s="5" t="s">
        <v>72</v>
      </c>
      <c r="D31" s="6">
        <f t="shared" ref="D31:J31" si="11">D32</f>
        <v>0</v>
      </c>
      <c r="E31" s="6">
        <f t="shared" si="11"/>
        <v>0</v>
      </c>
      <c r="F31" s="6">
        <f t="shared" si="11"/>
        <v>260000</v>
      </c>
      <c r="G31" s="6">
        <f t="shared" si="11"/>
        <v>290000</v>
      </c>
      <c r="H31" s="6">
        <f t="shared" si="11"/>
        <v>288126</v>
      </c>
      <c r="I31" s="6">
        <f t="shared" si="11"/>
        <v>288126</v>
      </c>
      <c r="J31" s="6">
        <f t="shared" si="11"/>
        <v>288126</v>
      </c>
      <c r="K31" s="6">
        <f t="shared" si="1"/>
        <v>0</v>
      </c>
      <c r="L31" s="6">
        <f>L32</f>
        <v>257832</v>
      </c>
    </row>
    <row r="32" spans="1:12" s="2" customFormat="1" x14ac:dyDescent="0.3">
      <c r="A32" s="5" t="s">
        <v>73</v>
      </c>
      <c r="B32" s="5" t="s">
        <v>74</v>
      </c>
      <c r="C32" s="5" t="s">
        <v>75</v>
      </c>
      <c r="D32" s="6">
        <v>0</v>
      </c>
      <c r="E32" s="6">
        <v>0</v>
      </c>
      <c r="F32" s="6">
        <v>260000</v>
      </c>
      <c r="G32" s="6">
        <v>290000</v>
      </c>
      <c r="H32" s="6">
        <v>288126</v>
      </c>
      <c r="I32" s="6">
        <v>288126</v>
      </c>
      <c r="J32" s="6">
        <v>288126</v>
      </c>
      <c r="K32" s="6">
        <f t="shared" si="1"/>
        <v>0</v>
      </c>
      <c r="L32" s="6">
        <v>257832</v>
      </c>
    </row>
    <row r="33" spans="1:12" s="2" customFormat="1" ht="21.6" x14ac:dyDescent="0.3">
      <c r="A33" s="5" t="s">
        <v>76</v>
      </c>
      <c r="B33" s="5" t="s">
        <v>77</v>
      </c>
      <c r="C33" s="5" t="s">
        <v>78</v>
      </c>
      <c r="D33" s="6">
        <f t="shared" ref="D33:J33" si="12">D34+D35+D36</f>
        <v>0</v>
      </c>
      <c r="E33" s="6">
        <f t="shared" si="12"/>
        <v>0</v>
      </c>
      <c r="F33" s="6">
        <f t="shared" si="12"/>
        <v>4811900</v>
      </c>
      <c r="G33" s="6">
        <f t="shared" si="12"/>
        <v>5361700</v>
      </c>
      <c r="H33" s="6">
        <f t="shared" si="12"/>
        <v>5165721</v>
      </c>
      <c r="I33" s="6">
        <f t="shared" si="12"/>
        <v>5156571</v>
      </c>
      <c r="J33" s="6">
        <f t="shared" si="12"/>
        <v>5156571</v>
      </c>
      <c r="K33" s="6">
        <f t="shared" si="1"/>
        <v>0</v>
      </c>
      <c r="L33" s="6">
        <f>L34+L35+L36</f>
        <v>5688338</v>
      </c>
    </row>
    <row r="34" spans="1:12" s="2" customFormat="1" x14ac:dyDescent="0.3">
      <c r="A34" s="5" t="s">
        <v>79</v>
      </c>
      <c r="B34" s="5" t="s">
        <v>80</v>
      </c>
      <c r="C34" s="5" t="s">
        <v>81</v>
      </c>
      <c r="D34" s="6">
        <v>0</v>
      </c>
      <c r="E34" s="6">
        <v>0</v>
      </c>
      <c r="F34" s="6">
        <v>1814900</v>
      </c>
      <c r="G34" s="6">
        <v>2061200</v>
      </c>
      <c r="H34" s="6">
        <v>2003384</v>
      </c>
      <c r="I34" s="6">
        <v>1998633</v>
      </c>
      <c r="J34" s="6">
        <v>1998633</v>
      </c>
      <c r="K34" s="6">
        <f t="shared" si="1"/>
        <v>0</v>
      </c>
      <c r="L34" s="6">
        <v>2238035</v>
      </c>
    </row>
    <row r="35" spans="1:12" s="2" customFormat="1" x14ac:dyDescent="0.3">
      <c r="A35" s="5" t="s">
        <v>82</v>
      </c>
      <c r="B35" s="5" t="s">
        <v>83</v>
      </c>
      <c r="C35" s="5" t="s">
        <v>84</v>
      </c>
      <c r="D35" s="6">
        <v>0</v>
      </c>
      <c r="E35" s="6">
        <v>0</v>
      </c>
      <c r="F35" s="6">
        <v>2911000</v>
      </c>
      <c r="G35" s="6">
        <v>3224500</v>
      </c>
      <c r="H35" s="6">
        <v>3086337</v>
      </c>
      <c r="I35" s="6">
        <v>3081938</v>
      </c>
      <c r="J35" s="6">
        <v>3081938</v>
      </c>
      <c r="K35" s="6">
        <f t="shared" si="1"/>
        <v>0</v>
      </c>
      <c r="L35" s="6">
        <v>3374303</v>
      </c>
    </row>
    <row r="36" spans="1:12" s="2" customFormat="1" x14ac:dyDescent="0.3">
      <c r="A36" s="5" t="s">
        <v>85</v>
      </c>
      <c r="B36" s="5" t="s">
        <v>86</v>
      </c>
      <c r="C36" s="5" t="s">
        <v>87</v>
      </c>
      <c r="D36" s="6">
        <v>0</v>
      </c>
      <c r="E36" s="6">
        <v>0</v>
      </c>
      <c r="F36" s="6">
        <v>86000</v>
      </c>
      <c r="G36" s="6">
        <v>76000</v>
      </c>
      <c r="H36" s="6">
        <v>76000</v>
      </c>
      <c r="I36" s="6">
        <v>76000</v>
      </c>
      <c r="J36" s="6">
        <v>76000</v>
      </c>
      <c r="K36" s="6">
        <f t="shared" si="1"/>
        <v>0</v>
      </c>
      <c r="L36" s="6">
        <v>76000</v>
      </c>
    </row>
    <row r="37" spans="1:12" s="2" customFormat="1" x14ac:dyDescent="0.3">
      <c r="A37" s="5" t="s">
        <v>88</v>
      </c>
      <c r="B37" s="5" t="s">
        <v>89</v>
      </c>
      <c r="C37" s="5" t="s">
        <v>90</v>
      </c>
      <c r="D37" s="6">
        <v>0</v>
      </c>
      <c r="E37" s="6">
        <v>0</v>
      </c>
      <c r="F37" s="6">
        <v>55000</v>
      </c>
      <c r="G37" s="6">
        <v>55000</v>
      </c>
      <c r="H37" s="6">
        <v>55000</v>
      </c>
      <c r="I37" s="6">
        <v>55000</v>
      </c>
      <c r="J37" s="6">
        <v>55000</v>
      </c>
      <c r="K37" s="6">
        <f t="shared" si="1"/>
        <v>0</v>
      </c>
      <c r="L37" s="6">
        <v>55000</v>
      </c>
    </row>
    <row r="38" spans="1:12" s="2" customFormat="1" x14ac:dyDescent="0.3">
      <c r="A38" s="5" t="s">
        <v>91</v>
      </c>
      <c r="B38" s="5" t="s">
        <v>92</v>
      </c>
      <c r="C38" s="5" t="s">
        <v>93</v>
      </c>
      <c r="D38" s="6">
        <v>0</v>
      </c>
      <c r="E38" s="6">
        <v>0</v>
      </c>
      <c r="F38" s="6">
        <v>7440000</v>
      </c>
      <c r="G38" s="6">
        <v>11010000</v>
      </c>
      <c r="H38" s="6">
        <v>6956634</v>
      </c>
      <c r="I38" s="6">
        <v>6956634</v>
      </c>
      <c r="J38" s="6">
        <v>6492534</v>
      </c>
      <c r="K38" s="6">
        <f t="shared" si="1"/>
        <v>464100</v>
      </c>
      <c r="L38" s="6">
        <v>0</v>
      </c>
    </row>
    <row r="39" spans="1:12" s="2" customFormat="1" x14ac:dyDescent="0.3">
      <c r="A39" s="5" t="s">
        <v>94</v>
      </c>
      <c r="B39" s="5" t="s">
        <v>95</v>
      </c>
      <c r="C39" s="5" t="s">
        <v>96</v>
      </c>
      <c r="D39" s="6">
        <v>0</v>
      </c>
      <c r="E39" s="6">
        <v>0</v>
      </c>
      <c r="F39" s="6">
        <v>11499840</v>
      </c>
      <c r="G39" s="6">
        <v>11499840</v>
      </c>
      <c r="H39" s="6">
        <v>6315430</v>
      </c>
      <c r="I39" s="6">
        <v>6315430</v>
      </c>
      <c r="J39" s="6">
        <v>5446434</v>
      </c>
      <c r="K39" s="6">
        <f t="shared" si="1"/>
        <v>868996</v>
      </c>
      <c r="L39" s="6">
        <v>6352472</v>
      </c>
    </row>
    <row r="40" spans="1:12" s="2" customFormat="1" x14ac:dyDescent="0.3">
      <c r="A40" s="5" t="s">
        <v>97</v>
      </c>
      <c r="B40" s="5" t="s">
        <v>98</v>
      </c>
      <c r="C40" s="5" t="s">
        <v>99</v>
      </c>
      <c r="D40" s="6">
        <f t="shared" ref="D40:J40" si="13">D41+D43+D44</f>
        <v>0</v>
      </c>
      <c r="E40" s="6">
        <f t="shared" si="13"/>
        <v>0</v>
      </c>
      <c r="F40" s="6">
        <f t="shared" si="13"/>
        <v>2854150</v>
      </c>
      <c r="G40" s="6">
        <f t="shared" si="13"/>
        <v>3455150</v>
      </c>
      <c r="H40" s="6">
        <f t="shared" si="13"/>
        <v>2451215</v>
      </c>
      <c r="I40" s="6">
        <f t="shared" si="13"/>
        <v>2451215</v>
      </c>
      <c r="J40" s="6">
        <f t="shared" si="13"/>
        <v>2451215</v>
      </c>
      <c r="K40" s="6">
        <f t="shared" si="1"/>
        <v>0</v>
      </c>
      <c r="L40" s="6">
        <f>L41+L43+L44</f>
        <v>2250546</v>
      </c>
    </row>
    <row r="41" spans="1:12" s="2" customFormat="1" ht="21.6" x14ac:dyDescent="0.3">
      <c r="A41" s="5" t="s">
        <v>100</v>
      </c>
      <c r="B41" s="5" t="s">
        <v>101</v>
      </c>
      <c r="C41" s="5" t="s">
        <v>102</v>
      </c>
      <c r="D41" s="6">
        <f t="shared" ref="D41:J41" si="14">D42</f>
        <v>0</v>
      </c>
      <c r="E41" s="6">
        <f t="shared" si="14"/>
        <v>0</v>
      </c>
      <c r="F41" s="6">
        <f t="shared" si="14"/>
        <v>790000</v>
      </c>
      <c r="G41" s="6">
        <f t="shared" si="14"/>
        <v>1150000</v>
      </c>
      <c r="H41" s="6">
        <f t="shared" si="14"/>
        <v>1040608</v>
      </c>
      <c r="I41" s="6">
        <f t="shared" si="14"/>
        <v>1040608</v>
      </c>
      <c r="J41" s="6">
        <f t="shared" si="14"/>
        <v>1040608</v>
      </c>
      <c r="K41" s="6">
        <f t="shared" si="1"/>
        <v>0</v>
      </c>
      <c r="L41" s="6">
        <f>L42</f>
        <v>870000</v>
      </c>
    </row>
    <row r="42" spans="1:12" s="2" customFormat="1" x14ac:dyDescent="0.3">
      <c r="A42" s="5" t="s">
        <v>103</v>
      </c>
      <c r="B42" s="5" t="s">
        <v>104</v>
      </c>
      <c r="C42" s="5" t="s">
        <v>105</v>
      </c>
      <c r="D42" s="6">
        <v>0</v>
      </c>
      <c r="E42" s="6">
        <v>0</v>
      </c>
      <c r="F42" s="6">
        <v>790000</v>
      </c>
      <c r="G42" s="6">
        <v>1150000</v>
      </c>
      <c r="H42" s="6">
        <v>1040608</v>
      </c>
      <c r="I42" s="6">
        <v>1040608</v>
      </c>
      <c r="J42" s="6">
        <v>1040608</v>
      </c>
      <c r="K42" s="6">
        <f t="shared" si="1"/>
        <v>0</v>
      </c>
      <c r="L42" s="6">
        <v>870000</v>
      </c>
    </row>
    <row r="43" spans="1:12" s="2" customFormat="1" x14ac:dyDescent="0.3">
      <c r="A43" s="5" t="s">
        <v>106</v>
      </c>
      <c r="B43" s="5" t="s">
        <v>107</v>
      </c>
      <c r="C43" s="5" t="s">
        <v>108</v>
      </c>
      <c r="D43" s="6">
        <v>0</v>
      </c>
      <c r="E43" s="6">
        <v>0</v>
      </c>
      <c r="F43" s="6">
        <v>2064150</v>
      </c>
      <c r="G43" s="6">
        <v>2305150</v>
      </c>
      <c r="H43" s="6">
        <v>1410607</v>
      </c>
      <c r="I43" s="6">
        <v>1410607</v>
      </c>
      <c r="J43" s="6">
        <v>1410607</v>
      </c>
      <c r="K43" s="6">
        <f t="shared" si="1"/>
        <v>0</v>
      </c>
      <c r="L43" s="6">
        <v>1379685</v>
      </c>
    </row>
    <row r="44" spans="1:12" s="2" customFormat="1" x14ac:dyDescent="0.3">
      <c r="A44" s="5" t="s">
        <v>109</v>
      </c>
      <c r="B44" s="5" t="s">
        <v>110</v>
      </c>
      <c r="C44" s="5" t="s">
        <v>111</v>
      </c>
      <c r="D44" s="6">
        <f t="shared" ref="D44:J44" si="15">D45</f>
        <v>0</v>
      </c>
      <c r="E44" s="6">
        <f t="shared" si="15"/>
        <v>0</v>
      </c>
      <c r="F44" s="6">
        <f t="shared" si="15"/>
        <v>0</v>
      </c>
      <c r="G44" s="6">
        <f t="shared" si="15"/>
        <v>0</v>
      </c>
      <c r="H44" s="6">
        <f t="shared" si="15"/>
        <v>0</v>
      </c>
      <c r="I44" s="6">
        <f t="shared" si="15"/>
        <v>0</v>
      </c>
      <c r="J44" s="6">
        <f t="shared" si="15"/>
        <v>0</v>
      </c>
      <c r="K44" s="6">
        <f t="shared" si="1"/>
        <v>0</v>
      </c>
      <c r="L44" s="6">
        <f>L45</f>
        <v>861</v>
      </c>
    </row>
    <row r="45" spans="1:12" s="2" customFormat="1" x14ac:dyDescent="0.3">
      <c r="A45" s="5" t="s">
        <v>112</v>
      </c>
      <c r="B45" s="5" t="s">
        <v>113</v>
      </c>
      <c r="C45" s="5" t="s">
        <v>114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f t="shared" ref="K45:K76" si="16">I45-J45</f>
        <v>0</v>
      </c>
      <c r="L45" s="6">
        <v>861</v>
      </c>
    </row>
    <row r="46" spans="1:12" s="2" customFormat="1" ht="21.6" x14ac:dyDescent="0.3">
      <c r="A46" s="5" t="s">
        <v>115</v>
      </c>
      <c r="B46" s="5" t="s">
        <v>116</v>
      </c>
      <c r="C46" s="5" t="s">
        <v>117</v>
      </c>
      <c r="D46" s="6">
        <f t="shared" ref="D46:J46" si="17">D47+D50+D53+D54</f>
        <v>0</v>
      </c>
      <c r="E46" s="6">
        <f t="shared" si="17"/>
        <v>0</v>
      </c>
      <c r="F46" s="6">
        <f t="shared" si="17"/>
        <v>6375350</v>
      </c>
      <c r="G46" s="6">
        <f t="shared" si="17"/>
        <v>8136470</v>
      </c>
      <c r="H46" s="6">
        <f t="shared" si="17"/>
        <v>6283087</v>
      </c>
      <c r="I46" s="6">
        <f t="shared" si="17"/>
        <v>6283087</v>
      </c>
      <c r="J46" s="6">
        <f t="shared" si="17"/>
        <v>6283087</v>
      </c>
      <c r="K46" s="6">
        <f t="shared" si="16"/>
        <v>0</v>
      </c>
      <c r="L46" s="6">
        <f>L47+L50+L53+L54</f>
        <v>5438346</v>
      </c>
    </row>
    <row r="47" spans="1:12" s="2" customFormat="1" ht="21.6" x14ac:dyDescent="0.3">
      <c r="A47" s="5" t="s">
        <v>118</v>
      </c>
      <c r="B47" s="5" t="s">
        <v>119</v>
      </c>
      <c r="C47" s="5" t="s">
        <v>120</v>
      </c>
      <c r="D47" s="6">
        <f t="shared" ref="D47:J47" si="18">D48+D49</f>
        <v>0</v>
      </c>
      <c r="E47" s="6">
        <f t="shared" si="18"/>
        <v>0</v>
      </c>
      <c r="F47" s="6">
        <f t="shared" si="18"/>
        <v>2227850</v>
      </c>
      <c r="G47" s="6">
        <f t="shared" si="18"/>
        <v>2473150</v>
      </c>
      <c r="H47" s="6">
        <f t="shared" si="18"/>
        <v>2409674</v>
      </c>
      <c r="I47" s="6">
        <f t="shared" si="18"/>
        <v>2409674</v>
      </c>
      <c r="J47" s="6">
        <f t="shared" si="18"/>
        <v>2409674</v>
      </c>
      <c r="K47" s="6">
        <f t="shared" si="16"/>
        <v>0</v>
      </c>
      <c r="L47" s="6">
        <f>L48+L49</f>
        <v>2003738</v>
      </c>
    </row>
    <row r="48" spans="1:12" s="2" customFormat="1" x14ac:dyDescent="0.3">
      <c r="A48" s="5" t="s">
        <v>121</v>
      </c>
      <c r="B48" s="5" t="s">
        <v>122</v>
      </c>
      <c r="C48" s="5" t="s">
        <v>123</v>
      </c>
      <c r="D48" s="6">
        <v>0</v>
      </c>
      <c r="E48" s="6">
        <v>0</v>
      </c>
      <c r="F48" s="6">
        <v>1027850</v>
      </c>
      <c r="G48" s="6">
        <v>1318150</v>
      </c>
      <c r="H48" s="6">
        <v>1276254</v>
      </c>
      <c r="I48" s="6">
        <v>1276254</v>
      </c>
      <c r="J48" s="6">
        <v>1276254</v>
      </c>
      <c r="K48" s="6">
        <f t="shared" si="16"/>
        <v>0</v>
      </c>
      <c r="L48" s="6">
        <v>866737</v>
      </c>
    </row>
    <row r="49" spans="1:12" s="2" customFormat="1" x14ac:dyDescent="0.3">
      <c r="A49" s="5" t="s">
        <v>124</v>
      </c>
      <c r="B49" s="5" t="s">
        <v>125</v>
      </c>
      <c r="C49" s="5" t="s">
        <v>126</v>
      </c>
      <c r="D49" s="6">
        <v>0</v>
      </c>
      <c r="E49" s="6">
        <v>0</v>
      </c>
      <c r="F49" s="6">
        <v>1200000</v>
      </c>
      <c r="G49" s="6">
        <v>1155000</v>
      </c>
      <c r="H49" s="6">
        <v>1133420</v>
      </c>
      <c r="I49" s="6">
        <v>1133420</v>
      </c>
      <c r="J49" s="6">
        <v>1133420</v>
      </c>
      <c r="K49" s="6">
        <f t="shared" si="16"/>
        <v>0</v>
      </c>
      <c r="L49" s="6">
        <v>1137001</v>
      </c>
    </row>
    <row r="50" spans="1:12" s="2" customFormat="1" ht="21.6" x14ac:dyDescent="0.3">
      <c r="A50" s="5" t="s">
        <v>127</v>
      </c>
      <c r="B50" s="5" t="s">
        <v>128</v>
      </c>
      <c r="C50" s="5" t="s">
        <v>129</v>
      </c>
      <c r="D50" s="6">
        <f t="shared" ref="D50:J50" si="19">D51+D52</f>
        <v>0</v>
      </c>
      <c r="E50" s="6">
        <f t="shared" si="19"/>
        <v>0</v>
      </c>
      <c r="F50" s="6">
        <f t="shared" si="19"/>
        <v>1830000</v>
      </c>
      <c r="G50" s="6">
        <f t="shared" si="19"/>
        <v>2670610</v>
      </c>
      <c r="H50" s="6">
        <f t="shared" si="19"/>
        <v>2090375</v>
      </c>
      <c r="I50" s="6">
        <f t="shared" si="19"/>
        <v>2090375</v>
      </c>
      <c r="J50" s="6">
        <f t="shared" si="19"/>
        <v>2090375</v>
      </c>
      <c r="K50" s="6">
        <f t="shared" si="16"/>
        <v>0</v>
      </c>
      <c r="L50" s="6">
        <f>L51+L52</f>
        <v>2033427</v>
      </c>
    </row>
    <row r="51" spans="1:12" s="2" customFormat="1" x14ac:dyDescent="0.3">
      <c r="A51" s="5" t="s">
        <v>130</v>
      </c>
      <c r="B51" s="5" t="s">
        <v>131</v>
      </c>
      <c r="C51" s="5" t="s">
        <v>132</v>
      </c>
      <c r="D51" s="6">
        <v>0</v>
      </c>
      <c r="E51" s="6">
        <v>0</v>
      </c>
      <c r="F51" s="6">
        <v>1380000</v>
      </c>
      <c r="G51" s="6">
        <v>1985610</v>
      </c>
      <c r="H51" s="6">
        <v>1442770</v>
      </c>
      <c r="I51" s="6">
        <v>1442770</v>
      </c>
      <c r="J51" s="6">
        <v>1442770</v>
      </c>
      <c r="K51" s="6">
        <f t="shared" si="16"/>
        <v>0</v>
      </c>
      <c r="L51" s="6">
        <v>1442770</v>
      </c>
    </row>
    <row r="52" spans="1:12" s="2" customFormat="1" ht="21.6" x14ac:dyDescent="0.3">
      <c r="A52" s="5" t="s">
        <v>133</v>
      </c>
      <c r="B52" s="5" t="s">
        <v>134</v>
      </c>
      <c r="C52" s="5" t="s">
        <v>135</v>
      </c>
      <c r="D52" s="6">
        <v>0</v>
      </c>
      <c r="E52" s="6">
        <v>0</v>
      </c>
      <c r="F52" s="6">
        <v>450000</v>
      </c>
      <c r="G52" s="6">
        <v>685000</v>
      </c>
      <c r="H52" s="6">
        <v>647605</v>
      </c>
      <c r="I52" s="6">
        <v>647605</v>
      </c>
      <c r="J52" s="6">
        <v>647605</v>
      </c>
      <c r="K52" s="6">
        <f t="shared" si="16"/>
        <v>0</v>
      </c>
      <c r="L52" s="6">
        <v>590657</v>
      </c>
    </row>
    <row r="53" spans="1:12" s="2" customFormat="1" x14ac:dyDescent="0.3">
      <c r="A53" s="5" t="s">
        <v>136</v>
      </c>
      <c r="B53" s="5" t="s">
        <v>137</v>
      </c>
      <c r="C53" s="5" t="s">
        <v>138</v>
      </c>
      <c r="D53" s="6">
        <v>0</v>
      </c>
      <c r="E53" s="6">
        <v>0</v>
      </c>
      <c r="F53" s="6">
        <v>185000</v>
      </c>
      <c r="G53" s="6">
        <v>235000</v>
      </c>
      <c r="H53" s="6">
        <v>235000</v>
      </c>
      <c r="I53" s="6">
        <v>235000</v>
      </c>
      <c r="J53" s="6">
        <v>235000</v>
      </c>
      <c r="K53" s="6">
        <f t="shared" si="16"/>
        <v>0</v>
      </c>
      <c r="L53" s="6">
        <v>235000</v>
      </c>
    </row>
    <row r="54" spans="1:12" s="2" customFormat="1" x14ac:dyDescent="0.3">
      <c r="A54" s="5" t="s">
        <v>139</v>
      </c>
      <c r="B54" s="5" t="s">
        <v>140</v>
      </c>
      <c r="C54" s="5" t="s">
        <v>141</v>
      </c>
      <c r="D54" s="6">
        <v>0</v>
      </c>
      <c r="E54" s="6">
        <v>0</v>
      </c>
      <c r="F54" s="6">
        <v>2132500</v>
      </c>
      <c r="G54" s="6">
        <v>2757710</v>
      </c>
      <c r="H54" s="6">
        <v>1548038</v>
      </c>
      <c r="I54" s="6">
        <v>1548038</v>
      </c>
      <c r="J54" s="6">
        <v>1548038</v>
      </c>
      <c r="K54" s="6">
        <f t="shared" si="16"/>
        <v>0</v>
      </c>
      <c r="L54" s="6">
        <v>1166181</v>
      </c>
    </row>
    <row r="55" spans="1:12" s="2" customFormat="1" ht="31.8" x14ac:dyDescent="0.3">
      <c r="A55" s="5" t="s">
        <v>142</v>
      </c>
      <c r="B55" s="5" t="s">
        <v>143</v>
      </c>
      <c r="C55" s="5" t="s">
        <v>144</v>
      </c>
      <c r="D55" s="6">
        <f t="shared" ref="D55:J55" si="20">+D56+D58+D59+D61</f>
        <v>0</v>
      </c>
      <c r="E55" s="6">
        <f t="shared" si="20"/>
        <v>0</v>
      </c>
      <c r="F55" s="6">
        <f t="shared" si="20"/>
        <v>8406450</v>
      </c>
      <c r="G55" s="6">
        <f t="shared" si="20"/>
        <v>9817020</v>
      </c>
      <c r="H55" s="6">
        <f t="shared" si="20"/>
        <v>7535069</v>
      </c>
      <c r="I55" s="6">
        <f t="shared" si="20"/>
        <v>7535069</v>
      </c>
      <c r="J55" s="6">
        <f t="shared" si="20"/>
        <v>7535069</v>
      </c>
      <c r="K55" s="6">
        <f t="shared" si="16"/>
        <v>0</v>
      </c>
      <c r="L55" s="6">
        <f>+L56+L58+L59+L61</f>
        <v>7555049</v>
      </c>
    </row>
    <row r="56" spans="1:12" s="2" customFormat="1" ht="21.6" x14ac:dyDescent="0.3">
      <c r="A56" s="5" t="s">
        <v>145</v>
      </c>
      <c r="B56" s="5" t="s">
        <v>146</v>
      </c>
      <c r="C56" s="5" t="s">
        <v>147</v>
      </c>
      <c r="D56" s="6">
        <f t="shared" ref="D56:J56" si="21">D57</f>
        <v>0</v>
      </c>
      <c r="E56" s="6">
        <f t="shared" si="21"/>
        <v>0</v>
      </c>
      <c r="F56" s="6">
        <f t="shared" si="21"/>
        <v>5488100</v>
      </c>
      <c r="G56" s="6">
        <f t="shared" si="21"/>
        <v>6383670</v>
      </c>
      <c r="H56" s="6">
        <f t="shared" si="21"/>
        <v>6374734</v>
      </c>
      <c r="I56" s="6">
        <f t="shared" si="21"/>
        <v>6374734</v>
      </c>
      <c r="J56" s="6">
        <f t="shared" si="21"/>
        <v>6374734</v>
      </c>
      <c r="K56" s="6">
        <f t="shared" si="16"/>
        <v>0</v>
      </c>
      <c r="L56" s="6">
        <f>L57</f>
        <v>6469291</v>
      </c>
    </row>
    <row r="57" spans="1:12" s="2" customFormat="1" x14ac:dyDescent="0.3">
      <c r="A57" s="5" t="s">
        <v>148</v>
      </c>
      <c r="B57" s="5" t="s">
        <v>149</v>
      </c>
      <c r="C57" s="5" t="s">
        <v>150</v>
      </c>
      <c r="D57" s="6">
        <v>0</v>
      </c>
      <c r="E57" s="6">
        <v>0</v>
      </c>
      <c r="F57" s="6">
        <v>5488100</v>
      </c>
      <c r="G57" s="6">
        <v>6383670</v>
      </c>
      <c r="H57" s="6">
        <v>6374734</v>
      </c>
      <c r="I57" s="6">
        <v>6374734</v>
      </c>
      <c r="J57" s="6">
        <v>6374734</v>
      </c>
      <c r="K57" s="6">
        <f t="shared" si="16"/>
        <v>0</v>
      </c>
      <c r="L57" s="6">
        <v>6469291</v>
      </c>
    </row>
    <row r="58" spans="1:12" s="2" customFormat="1" x14ac:dyDescent="0.3">
      <c r="A58" s="5" t="s">
        <v>151</v>
      </c>
      <c r="B58" s="5" t="s">
        <v>152</v>
      </c>
      <c r="C58" s="5" t="s">
        <v>153</v>
      </c>
      <c r="D58" s="6">
        <v>0</v>
      </c>
      <c r="E58" s="6">
        <v>0</v>
      </c>
      <c r="F58" s="6">
        <v>2328350</v>
      </c>
      <c r="G58" s="6">
        <v>2354850</v>
      </c>
      <c r="H58" s="6">
        <v>103530</v>
      </c>
      <c r="I58" s="6">
        <v>103530</v>
      </c>
      <c r="J58" s="6">
        <v>103530</v>
      </c>
      <c r="K58" s="6">
        <f t="shared" si="16"/>
        <v>0</v>
      </c>
      <c r="L58" s="6">
        <v>0</v>
      </c>
    </row>
    <row r="59" spans="1:12" s="2" customFormat="1" ht="21.6" x14ac:dyDescent="0.3">
      <c r="A59" s="5" t="s">
        <v>154</v>
      </c>
      <c r="B59" s="5" t="s">
        <v>155</v>
      </c>
      <c r="C59" s="5" t="s">
        <v>156</v>
      </c>
      <c r="D59" s="6">
        <f t="shared" ref="D59:J59" si="22">D60</f>
        <v>0</v>
      </c>
      <c r="E59" s="6">
        <f t="shared" si="22"/>
        <v>0</v>
      </c>
      <c r="F59" s="6">
        <f t="shared" si="22"/>
        <v>130000</v>
      </c>
      <c r="G59" s="6">
        <f t="shared" si="22"/>
        <v>530000</v>
      </c>
      <c r="H59" s="6">
        <f t="shared" si="22"/>
        <v>516808</v>
      </c>
      <c r="I59" s="6">
        <f t="shared" si="22"/>
        <v>516808</v>
      </c>
      <c r="J59" s="6">
        <f t="shared" si="22"/>
        <v>516808</v>
      </c>
      <c r="K59" s="6">
        <f t="shared" si="16"/>
        <v>0</v>
      </c>
      <c r="L59" s="6">
        <f>L60</f>
        <v>516808</v>
      </c>
    </row>
    <row r="60" spans="1:12" s="2" customFormat="1" x14ac:dyDescent="0.3">
      <c r="A60" s="5" t="s">
        <v>157</v>
      </c>
      <c r="B60" s="5" t="s">
        <v>158</v>
      </c>
      <c r="C60" s="5" t="s">
        <v>159</v>
      </c>
      <c r="D60" s="6">
        <v>0</v>
      </c>
      <c r="E60" s="6">
        <v>0</v>
      </c>
      <c r="F60" s="6">
        <v>130000</v>
      </c>
      <c r="G60" s="6">
        <v>530000</v>
      </c>
      <c r="H60" s="6">
        <v>516808</v>
      </c>
      <c r="I60" s="6">
        <v>516808</v>
      </c>
      <c r="J60" s="6">
        <v>516808</v>
      </c>
      <c r="K60" s="6">
        <f t="shared" si="16"/>
        <v>0</v>
      </c>
      <c r="L60" s="6">
        <v>516808</v>
      </c>
    </row>
    <row r="61" spans="1:12" s="2" customFormat="1" ht="21.6" x14ac:dyDescent="0.3">
      <c r="A61" s="5" t="s">
        <v>160</v>
      </c>
      <c r="B61" s="5" t="s">
        <v>161</v>
      </c>
      <c r="C61" s="5" t="s">
        <v>162</v>
      </c>
      <c r="D61" s="6">
        <f t="shared" ref="D61:J61" si="23">D62</f>
        <v>0</v>
      </c>
      <c r="E61" s="6">
        <f t="shared" si="23"/>
        <v>0</v>
      </c>
      <c r="F61" s="6">
        <f t="shared" si="23"/>
        <v>460000</v>
      </c>
      <c r="G61" s="6">
        <f t="shared" si="23"/>
        <v>548500</v>
      </c>
      <c r="H61" s="6">
        <f t="shared" si="23"/>
        <v>539997</v>
      </c>
      <c r="I61" s="6">
        <f t="shared" si="23"/>
        <v>539997</v>
      </c>
      <c r="J61" s="6">
        <f t="shared" si="23"/>
        <v>539997</v>
      </c>
      <c r="K61" s="6">
        <f t="shared" si="16"/>
        <v>0</v>
      </c>
      <c r="L61" s="6">
        <f>L62</f>
        <v>568950</v>
      </c>
    </row>
    <row r="62" spans="1:12" s="2" customFormat="1" x14ac:dyDescent="0.3">
      <c r="A62" s="5" t="s">
        <v>163</v>
      </c>
      <c r="B62" s="5" t="s">
        <v>164</v>
      </c>
      <c r="C62" s="5" t="s">
        <v>165</v>
      </c>
      <c r="D62" s="6">
        <v>0</v>
      </c>
      <c r="E62" s="6">
        <v>0</v>
      </c>
      <c r="F62" s="6">
        <v>460000</v>
      </c>
      <c r="G62" s="6">
        <v>548500</v>
      </c>
      <c r="H62" s="6">
        <v>539997</v>
      </c>
      <c r="I62" s="6">
        <v>539997</v>
      </c>
      <c r="J62" s="6">
        <v>539997</v>
      </c>
      <c r="K62" s="6">
        <f t="shared" si="16"/>
        <v>0</v>
      </c>
      <c r="L62" s="6">
        <v>568950</v>
      </c>
    </row>
    <row r="63" spans="1:12" s="2" customFormat="1" ht="21.6" x14ac:dyDescent="0.3">
      <c r="A63" s="5" t="s">
        <v>166</v>
      </c>
      <c r="B63" s="5" t="s">
        <v>167</v>
      </c>
      <c r="C63" s="5" t="s">
        <v>168</v>
      </c>
      <c r="D63" s="6">
        <f t="shared" ref="D63:J63" si="24">D64+D72</f>
        <v>0</v>
      </c>
      <c r="E63" s="6">
        <f t="shared" si="24"/>
        <v>0</v>
      </c>
      <c r="F63" s="6">
        <f t="shared" si="24"/>
        <v>42826540</v>
      </c>
      <c r="G63" s="6">
        <f t="shared" si="24"/>
        <v>54084690</v>
      </c>
      <c r="H63" s="6">
        <f t="shared" si="24"/>
        <v>31946837</v>
      </c>
      <c r="I63" s="6">
        <f t="shared" si="24"/>
        <v>31946837</v>
      </c>
      <c r="J63" s="6">
        <f t="shared" si="24"/>
        <v>25215530</v>
      </c>
      <c r="K63" s="6">
        <f t="shared" si="16"/>
        <v>6731307</v>
      </c>
      <c r="L63" s="6">
        <f>L64+L72</f>
        <v>6947621</v>
      </c>
    </row>
    <row r="64" spans="1:12" s="2" customFormat="1" ht="21.6" x14ac:dyDescent="0.3">
      <c r="A64" s="5" t="s">
        <v>169</v>
      </c>
      <c r="B64" s="5" t="s">
        <v>170</v>
      </c>
      <c r="C64" s="5" t="s">
        <v>171</v>
      </c>
      <c r="D64" s="6">
        <f t="shared" ref="D64:J64" si="25">D65+D67+D70+D71</f>
        <v>0</v>
      </c>
      <c r="E64" s="6">
        <f t="shared" si="25"/>
        <v>0</v>
      </c>
      <c r="F64" s="6">
        <f t="shared" si="25"/>
        <v>33017540</v>
      </c>
      <c r="G64" s="6">
        <f t="shared" si="25"/>
        <v>43559690</v>
      </c>
      <c r="H64" s="6">
        <f t="shared" si="25"/>
        <v>26473427</v>
      </c>
      <c r="I64" s="6">
        <f t="shared" si="25"/>
        <v>26473427</v>
      </c>
      <c r="J64" s="6">
        <f t="shared" si="25"/>
        <v>21336542</v>
      </c>
      <c r="K64" s="6">
        <f t="shared" si="16"/>
        <v>5136885</v>
      </c>
      <c r="L64" s="6">
        <f>L65+L67+L70+L71</f>
        <v>3657434</v>
      </c>
    </row>
    <row r="65" spans="1:12" s="2" customFormat="1" x14ac:dyDescent="0.3">
      <c r="A65" s="5" t="s">
        <v>172</v>
      </c>
      <c r="B65" s="5" t="s">
        <v>173</v>
      </c>
      <c r="C65" s="5" t="s">
        <v>174</v>
      </c>
      <c r="D65" s="6">
        <f t="shared" ref="D65:J65" si="26">D66</f>
        <v>0</v>
      </c>
      <c r="E65" s="6">
        <f t="shared" si="26"/>
        <v>0</v>
      </c>
      <c r="F65" s="6">
        <f t="shared" si="26"/>
        <v>0</v>
      </c>
      <c r="G65" s="6">
        <f t="shared" si="26"/>
        <v>0</v>
      </c>
      <c r="H65" s="6">
        <f t="shared" si="26"/>
        <v>0</v>
      </c>
      <c r="I65" s="6">
        <f t="shared" si="26"/>
        <v>0</v>
      </c>
      <c r="J65" s="6">
        <f t="shared" si="26"/>
        <v>0</v>
      </c>
      <c r="K65" s="6">
        <f t="shared" si="16"/>
        <v>0</v>
      </c>
      <c r="L65" s="6">
        <f>L66</f>
        <v>309886</v>
      </c>
    </row>
    <row r="66" spans="1:12" s="2" customFormat="1" x14ac:dyDescent="0.3">
      <c r="A66" s="5" t="s">
        <v>175</v>
      </c>
      <c r="B66" s="5" t="s">
        <v>176</v>
      </c>
      <c r="C66" s="5" t="s">
        <v>177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f t="shared" si="16"/>
        <v>0</v>
      </c>
      <c r="L66" s="6">
        <v>309886</v>
      </c>
    </row>
    <row r="67" spans="1:12" s="2" customFormat="1" ht="21.6" x14ac:dyDescent="0.3">
      <c r="A67" s="5" t="s">
        <v>178</v>
      </c>
      <c r="B67" s="5" t="s">
        <v>179</v>
      </c>
      <c r="C67" s="5" t="s">
        <v>180</v>
      </c>
      <c r="D67" s="6">
        <f t="shared" ref="D67:J67" si="27">D68+D69</f>
        <v>0</v>
      </c>
      <c r="E67" s="6">
        <f t="shared" si="27"/>
        <v>0</v>
      </c>
      <c r="F67" s="6">
        <f t="shared" si="27"/>
        <v>3325000</v>
      </c>
      <c r="G67" s="6">
        <f t="shared" si="27"/>
        <v>3359000</v>
      </c>
      <c r="H67" s="6">
        <f t="shared" si="27"/>
        <v>520408</v>
      </c>
      <c r="I67" s="6">
        <f t="shared" si="27"/>
        <v>520408</v>
      </c>
      <c r="J67" s="6">
        <f t="shared" si="27"/>
        <v>520408</v>
      </c>
      <c r="K67" s="6">
        <f t="shared" si="16"/>
        <v>0</v>
      </c>
      <c r="L67" s="6">
        <f>L68+L69</f>
        <v>199573</v>
      </c>
    </row>
    <row r="68" spans="1:12" s="2" customFormat="1" x14ac:dyDescent="0.3">
      <c r="A68" s="5" t="s">
        <v>181</v>
      </c>
      <c r="B68" s="5" t="s">
        <v>182</v>
      </c>
      <c r="C68" s="5" t="s">
        <v>183</v>
      </c>
      <c r="D68" s="6">
        <v>0</v>
      </c>
      <c r="E68" s="6">
        <v>0</v>
      </c>
      <c r="F68" s="6">
        <v>3225000</v>
      </c>
      <c r="G68" s="6">
        <v>3209000</v>
      </c>
      <c r="H68" s="6">
        <v>424654</v>
      </c>
      <c r="I68" s="6">
        <v>424654</v>
      </c>
      <c r="J68" s="6">
        <v>424654</v>
      </c>
      <c r="K68" s="6">
        <f t="shared" si="16"/>
        <v>0</v>
      </c>
      <c r="L68" s="6">
        <v>103819</v>
      </c>
    </row>
    <row r="69" spans="1:12" s="2" customFormat="1" x14ac:dyDescent="0.3">
      <c r="A69" s="5" t="s">
        <v>184</v>
      </c>
      <c r="B69" s="5" t="s">
        <v>185</v>
      </c>
      <c r="C69" s="5" t="s">
        <v>186</v>
      </c>
      <c r="D69" s="6">
        <v>0</v>
      </c>
      <c r="E69" s="6">
        <v>0</v>
      </c>
      <c r="F69" s="6">
        <v>100000</v>
      </c>
      <c r="G69" s="6">
        <v>150000</v>
      </c>
      <c r="H69" s="6">
        <v>95754</v>
      </c>
      <c r="I69" s="6">
        <v>95754</v>
      </c>
      <c r="J69" s="6">
        <v>95754</v>
      </c>
      <c r="K69" s="6">
        <f t="shared" si="16"/>
        <v>0</v>
      </c>
      <c r="L69" s="6">
        <v>95754</v>
      </c>
    </row>
    <row r="70" spans="1:12" s="2" customFormat="1" x14ac:dyDescent="0.3">
      <c r="A70" s="5" t="s">
        <v>187</v>
      </c>
      <c r="B70" s="5" t="s">
        <v>188</v>
      </c>
      <c r="C70" s="5" t="s">
        <v>189</v>
      </c>
      <c r="D70" s="6">
        <v>0</v>
      </c>
      <c r="E70" s="6">
        <v>0</v>
      </c>
      <c r="F70" s="6">
        <v>7756360</v>
      </c>
      <c r="G70" s="6">
        <v>7602860</v>
      </c>
      <c r="H70" s="6">
        <v>2275018</v>
      </c>
      <c r="I70" s="6">
        <v>2275018</v>
      </c>
      <c r="J70" s="6">
        <v>2275018</v>
      </c>
      <c r="K70" s="6">
        <f t="shared" si="16"/>
        <v>0</v>
      </c>
      <c r="L70" s="6">
        <v>2199713</v>
      </c>
    </row>
    <row r="71" spans="1:12" s="2" customFormat="1" ht="21.6" x14ac:dyDescent="0.3">
      <c r="A71" s="5" t="s">
        <v>190</v>
      </c>
      <c r="B71" s="5" t="s">
        <v>191</v>
      </c>
      <c r="C71" s="5" t="s">
        <v>192</v>
      </c>
      <c r="D71" s="6">
        <v>0</v>
      </c>
      <c r="E71" s="6">
        <v>0</v>
      </c>
      <c r="F71" s="6">
        <v>21936180</v>
      </c>
      <c r="G71" s="6">
        <v>32597830</v>
      </c>
      <c r="H71" s="6">
        <v>23678001</v>
      </c>
      <c r="I71" s="6">
        <v>23678001</v>
      </c>
      <c r="J71" s="6">
        <v>18541116</v>
      </c>
      <c r="K71" s="6">
        <f t="shared" si="16"/>
        <v>5136885</v>
      </c>
      <c r="L71" s="6">
        <v>948262</v>
      </c>
    </row>
    <row r="72" spans="1:12" s="2" customFormat="1" ht="21.6" x14ac:dyDescent="0.3">
      <c r="A72" s="5" t="s">
        <v>193</v>
      </c>
      <c r="B72" s="5" t="s">
        <v>194</v>
      </c>
      <c r="C72" s="5" t="s">
        <v>195</v>
      </c>
      <c r="D72" s="6">
        <f t="shared" ref="D72:J72" si="28">+D73+D76</f>
        <v>0</v>
      </c>
      <c r="E72" s="6">
        <f t="shared" si="28"/>
        <v>0</v>
      </c>
      <c r="F72" s="6">
        <f t="shared" si="28"/>
        <v>9809000</v>
      </c>
      <c r="G72" s="6">
        <f t="shared" si="28"/>
        <v>10525000</v>
      </c>
      <c r="H72" s="6">
        <f t="shared" si="28"/>
        <v>5473410</v>
      </c>
      <c r="I72" s="6">
        <f t="shared" si="28"/>
        <v>5473410</v>
      </c>
      <c r="J72" s="6">
        <f t="shared" si="28"/>
        <v>3878988</v>
      </c>
      <c r="K72" s="6">
        <f t="shared" si="16"/>
        <v>1594422</v>
      </c>
      <c r="L72" s="6">
        <f>+L73+L76</f>
        <v>3290187</v>
      </c>
    </row>
    <row r="73" spans="1:12" s="2" customFormat="1" ht="21.6" x14ac:dyDescent="0.3">
      <c r="A73" s="5" t="s">
        <v>196</v>
      </c>
      <c r="B73" s="5" t="s">
        <v>197</v>
      </c>
      <c r="C73" s="5" t="s">
        <v>198</v>
      </c>
      <c r="D73" s="6">
        <f t="shared" ref="D73:J73" si="29">D74+D75</f>
        <v>0</v>
      </c>
      <c r="E73" s="6">
        <f t="shared" si="29"/>
        <v>0</v>
      </c>
      <c r="F73" s="6">
        <f t="shared" si="29"/>
        <v>5999000</v>
      </c>
      <c r="G73" s="6">
        <f t="shared" si="29"/>
        <v>6691500</v>
      </c>
      <c r="H73" s="6">
        <f t="shared" si="29"/>
        <v>4329708</v>
      </c>
      <c r="I73" s="6">
        <f t="shared" si="29"/>
        <v>4329708</v>
      </c>
      <c r="J73" s="6">
        <f t="shared" si="29"/>
        <v>2735286</v>
      </c>
      <c r="K73" s="6">
        <f t="shared" si="16"/>
        <v>1594422</v>
      </c>
      <c r="L73" s="6">
        <f>L74+L75</f>
        <v>2738071</v>
      </c>
    </row>
    <row r="74" spans="1:12" s="2" customFormat="1" x14ac:dyDescent="0.3">
      <c r="A74" s="5" t="s">
        <v>199</v>
      </c>
      <c r="B74" s="5" t="s">
        <v>200</v>
      </c>
      <c r="C74" s="5" t="s">
        <v>201</v>
      </c>
      <c r="D74" s="6">
        <v>0</v>
      </c>
      <c r="E74" s="6">
        <v>0</v>
      </c>
      <c r="F74" s="6">
        <v>2295000</v>
      </c>
      <c r="G74" s="6">
        <v>2571000</v>
      </c>
      <c r="H74" s="6">
        <v>2447073</v>
      </c>
      <c r="I74" s="6">
        <v>2447073</v>
      </c>
      <c r="J74" s="6">
        <v>2447073</v>
      </c>
      <c r="K74" s="6">
        <f t="shared" si="16"/>
        <v>0</v>
      </c>
      <c r="L74" s="6">
        <v>2738071</v>
      </c>
    </row>
    <row r="75" spans="1:12" s="2" customFormat="1" x14ac:dyDescent="0.3">
      <c r="A75" s="5" t="s">
        <v>202</v>
      </c>
      <c r="B75" s="5" t="s">
        <v>203</v>
      </c>
      <c r="C75" s="5" t="s">
        <v>204</v>
      </c>
      <c r="D75" s="6">
        <v>0</v>
      </c>
      <c r="E75" s="6">
        <v>0</v>
      </c>
      <c r="F75" s="6">
        <v>3704000</v>
      </c>
      <c r="G75" s="6">
        <v>4120500</v>
      </c>
      <c r="H75" s="6">
        <v>1882635</v>
      </c>
      <c r="I75" s="6">
        <v>1882635</v>
      </c>
      <c r="J75" s="6">
        <v>288213</v>
      </c>
      <c r="K75" s="6">
        <f t="shared" si="16"/>
        <v>1594422</v>
      </c>
      <c r="L75" s="6">
        <v>0</v>
      </c>
    </row>
    <row r="76" spans="1:12" s="2" customFormat="1" x14ac:dyDescent="0.3">
      <c r="A76" s="5" t="s">
        <v>205</v>
      </c>
      <c r="B76" s="5" t="s">
        <v>206</v>
      </c>
      <c r="C76" s="5" t="s">
        <v>207</v>
      </c>
      <c r="D76" s="6">
        <v>0</v>
      </c>
      <c r="E76" s="6">
        <v>0</v>
      </c>
      <c r="F76" s="6">
        <v>3810000</v>
      </c>
      <c r="G76" s="6">
        <v>3833500</v>
      </c>
      <c r="H76" s="6">
        <v>1143702</v>
      </c>
      <c r="I76" s="6">
        <v>1143702</v>
      </c>
      <c r="J76" s="6">
        <v>1143702</v>
      </c>
      <c r="K76" s="6">
        <f t="shared" si="16"/>
        <v>0</v>
      </c>
      <c r="L76" s="6">
        <v>552116</v>
      </c>
    </row>
    <row r="77" spans="1:12" s="2" customFormat="1" ht="21.6" x14ac:dyDescent="0.3">
      <c r="A77" s="5" t="s">
        <v>208</v>
      </c>
      <c r="B77" s="5" t="s">
        <v>209</v>
      </c>
      <c r="C77" s="5" t="s">
        <v>210</v>
      </c>
      <c r="D77" s="6">
        <f t="shared" ref="D77:J77" si="30">+D78+D80+D83+D88</f>
        <v>0</v>
      </c>
      <c r="E77" s="6">
        <f t="shared" si="30"/>
        <v>0</v>
      </c>
      <c r="F77" s="6">
        <f t="shared" si="30"/>
        <v>25738410</v>
      </c>
      <c r="G77" s="6">
        <f t="shared" si="30"/>
        <v>30575520</v>
      </c>
      <c r="H77" s="6">
        <f t="shared" si="30"/>
        <v>23809231</v>
      </c>
      <c r="I77" s="6">
        <f t="shared" si="30"/>
        <v>23809231</v>
      </c>
      <c r="J77" s="6">
        <f t="shared" si="30"/>
        <v>9224793</v>
      </c>
      <c r="K77" s="6">
        <f t="shared" ref="K77:K93" si="31">I77-J77</f>
        <v>14584438</v>
      </c>
      <c r="L77" s="6">
        <f>+L78+L80+L83+L88</f>
        <v>3840019</v>
      </c>
    </row>
    <row r="78" spans="1:12" s="2" customFormat="1" ht="21.6" x14ac:dyDescent="0.3">
      <c r="A78" s="5" t="s">
        <v>211</v>
      </c>
      <c r="B78" s="5" t="s">
        <v>212</v>
      </c>
      <c r="C78" s="5" t="s">
        <v>213</v>
      </c>
      <c r="D78" s="6">
        <f t="shared" ref="D78:J78" si="32">+D79</f>
        <v>0</v>
      </c>
      <c r="E78" s="6">
        <f t="shared" si="32"/>
        <v>0</v>
      </c>
      <c r="F78" s="6">
        <f t="shared" si="32"/>
        <v>3287500</v>
      </c>
      <c r="G78" s="6">
        <f t="shared" si="32"/>
        <v>3287500</v>
      </c>
      <c r="H78" s="6">
        <f t="shared" si="32"/>
        <v>3283610</v>
      </c>
      <c r="I78" s="6">
        <f t="shared" si="32"/>
        <v>3283610</v>
      </c>
      <c r="J78" s="6">
        <f t="shared" si="32"/>
        <v>3283610</v>
      </c>
      <c r="K78" s="6">
        <f t="shared" si="31"/>
        <v>0</v>
      </c>
      <c r="L78" s="6">
        <f>+L79</f>
        <v>63155</v>
      </c>
    </row>
    <row r="79" spans="1:12" s="2" customFormat="1" x14ac:dyDescent="0.3">
      <c r="A79" s="5" t="s">
        <v>214</v>
      </c>
      <c r="B79" s="5" t="s">
        <v>215</v>
      </c>
      <c r="C79" s="5" t="s">
        <v>216</v>
      </c>
      <c r="D79" s="6">
        <v>0</v>
      </c>
      <c r="E79" s="6">
        <v>0</v>
      </c>
      <c r="F79" s="6">
        <v>3287500</v>
      </c>
      <c r="G79" s="6">
        <v>3287500</v>
      </c>
      <c r="H79" s="6">
        <v>3283610</v>
      </c>
      <c r="I79" s="6">
        <v>3283610</v>
      </c>
      <c r="J79" s="6">
        <v>3283610</v>
      </c>
      <c r="K79" s="6">
        <f t="shared" si="31"/>
        <v>0</v>
      </c>
      <c r="L79" s="6">
        <v>63155</v>
      </c>
    </row>
    <row r="80" spans="1:12" s="2" customFormat="1" ht="21.6" x14ac:dyDescent="0.3">
      <c r="A80" s="5" t="s">
        <v>217</v>
      </c>
      <c r="B80" s="5" t="s">
        <v>218</v>
      </c>
      <c r="C80" s="5" t="s">
        <v>219</v>
      </c>
      <c r="D80" s="6">
        <f t="shared" ref="D80:J80" si="33">D81</f>
        <v>0</v>
      </c>
      <c r="E80" s="6">
        <f t="shared" si="33"/>
        <v>0</v>
      </c>
      <c r="F80" s="6">
        <f t="shared" si="33"/>
        <v>1105000</v>
      </c>
      <c r="G80" s="6">
        <f t="shared" si="33"/>
        <v>1397000</v>
      </c>
      <c r="H80" s="6">
        <f t="shared" si="33"/>
        <v>1261169</v>
      </c>
      <c r="I80" s="6">
        <f t="shared" si="33"/>
        <v>1261169</v>
      </c>
      <c r="J80" s="6">
        <f t="shared" si="33"/>
        <v>1261169</v>
      </c>
      <c r="K80" s="6">
        <f t="shared" si="31"/>
        <v>0</v>
      </c>
      <c r="L80" s="6">
        <f>L81</f>
        <v>1003985</v>
      </c>
    </row>
    <row r="81" spans="1:12" s="2" customFormat="1" x14ac:dyDescent="0.3">
      <c r="A81" s="5" t="s">
        <v>220</v>
      </c>
      <c r="B81" s="5" t="s">
        <v>221</v>
      </c>
      <c r="C81" s="5" t="s">
        <v>222</v>
      </c>
      <c r="D81" s="6">
        <f t="shared" ref="D81:J81" si="34">+D82</f>
        <v>0</v>
      </c>
      <c r="E81" s="6">
        <f t="shared" si="34"/>
        <v>0</v>
      </c>
      <c r="F81" s="6">
        <f t="shared" si="34"/>
        <v>1105000</v>
      </c>
      <c r="G81" s="6">
        <f t="shared" si="34"/>
        <v>1397000</v>
      </c>
      <c r="H81" s="6">
        <f t="shared" si="34"/>
        <v>1261169</v>
      </c>
      <c r="I81" s="6">
        <f t="shared" si="34"/>
        <v>1261169</v>
      </c>
      <c r="J81" s="6">
        <f t="shared" si="34"/>
        <v>1261169</v>
      </c>
      <c r="K81" s="6">
        <f t="shared" si="31"/>
        <v>0</v>
      </c>
      <c r="L81" s="6">
        <f>+L82</f>
        <v>1003985</v>
      </c>
    </row>
    <row r="82" spans="1:12" s="2" customFormat="1" x14ac:dyDescent="0.3">
      <c r="A82" s="5" t="s">
        <v>223</v>
      </c>
      <c r="B82" s="5" t="s">
        <v>224</v>
      </c>
      <c r="C82" s="5" t="s">
        <v>225</v>
      </c>
      <c r="D82" s="6">
        <v>0</v>
      </c>
      <c r="E82" s="6">
        <v>0</v>
      </c>
      <c r="F82" s="6">
        <v>1105000</v>
      </c>
      <c r="G82" s="6">
        <v>1397000</v>
      </c>
      <c r="H82" s="6">
        <v>1261169</v>
      </c>
      <c r="I82" s="6">
        <v>1261169</v>
      </c>
      <c r="J82" s="6">
        <v>1261169</v>
      </c>
      <c r="K82" s="6">
        <f t="shared" si="31"/>
        <v>0</v>
      </c>
      <c r="L82" s="6">
        <v>1003985</v>
      </c>
    </row>
    <row r="83" spans="1:12" s="2" customFormat="1" x14ac:dyDescent="0.3">
      <c r="A83" s="5" t="s">
        <v>226</v>
      </c>
      <c r="B83" s="5" t="s">
        <v>227</v>
      </c>
      <c r="C83" s="5" t="s">
        <v>228</v>
      </c>
      <c r="D83" s="6">
        <f t="shared" ref="D83:J83" si="35">D84</f>
        <v>0</v>
      </c>
      <c r="E83" s="6">
        <f t="shared" si="35"/>
        <v>0</v>
      </c>
      <c r="F83" s="6">
        <f t="shared" si="35"/>
        <v>20671410</v>
      </c>
      <c r="G83" s="6">
        <f t="shared" si="35"/>
        <v>25380420</v>
      </c>
      <c r="H83" s="6">
        <f t="shared" si="35"/>
        <v>19027421</v>
      </c>
      <c r="I83" s="6">
        <f t="shared" si="35"/>
        <v>19027421</v>
      </c>
      <c r="J83" s="6">
        <f t="shared" si="35"/>
        <v>4442983</v>
      </c>
      <c r="K83" s="6">
        <f t="shared" si="31"/>
        <v>14584438</v>
      </c>
      <c r="L83" s="6">
        <f>L84</f>
        <v>2596449</v>
      </c>
    </row>
    <row r="84" spans="1:12" s="2" customFormat="1" x14ac:dyDescent="0.3">
      <c r="A84" s="5" t="s">
        <v>229</v>
      </c>
      <c r="B84" s="5" t="s">
        <v>230</v>
      </c>
      <c r="C84" s="5" t="s">
        <v>231</v>
      </c>
      <c r="D84" s="6">
        <f t="shared" ref="D84:J84" si="36">D85+D86+D87</f>
        <v>0</v>
      </c>
      <c r="E84" s="6">
        <f t="shared" si="36"/>
        <v>0</v>
      </c>
      <c r="F84" s="6">
        <f t="shared" si="36"/>
        <v>20671410</v>
      </c>
      <c r="G84" s="6">
        <f t="shared" si="36"/>
        <v>25380420</v>
      </c>
      <c r="H84" s="6">
        <f t="shared" si="36"/>
        <v>19027421</v>
      </c>
      <c r="I84" s="6">
        <f t="shared" si="36"/>
        <v>19027421</v>
      </c>
      <c r="J84" s="6">
        <f t="shared" si="36"/>
        <v>4442983</v>
      </c>
      <c r="K84" s="6">
        <f t="shared" si="31"/>
        <v>14584438</v>
      </c>
      <c r="L84" s="6">
        <f>L85+L86+L87</f>
        <v>2596449</v>
      </c>
    </row>
    <row r="85" spans="1:12" s="2" customFormat="1" x14ac:dyDescent="0.3">
      <c r="A85" s="5" t="s">
        <v>232</v>
      </c>
      <c r="B85" s="5" t="s">
        <v>233</v>
      </c>
      <c r="C85" s="5" t="s">
        <v>234</v>
      </c>
      <c r="D85" s="6">
        <v>0</v>
      </c>
      <c r="E85" s="6">
        <v>0</v>
      </c>
      <c r="F85" s="6">
        <v>300000</v>
      </c>
      <c r="G85" s="6">
        <v>250000</v>
      </c>
      <c r="H85" s="6">
        <v>223415</v>
      </c>
      <c r="I85" s="6">
        <v>223415</v>
      </c>
      <c r="J85" s="6">
        <v>223415</v>
      </c>
      <c r="K85" s="6">
        <f t="shared" si="31"/>
        <v>0</v>
      </c>
      <c r="L85" s="6">
        <v>223415</v>
      </c>
    </row>
    <row r="86" spans="1:12" s="2" customFormat="1" x14ac:dyDescent="0.3">
      <c r="A86" s="5" t="s">
        <v>235</v>
      </c>
      <c r="B86" s="5" t="s">
        <v>236</v>
      </c>
      <c r="C86" s="5" t="s">
        <v>237</v>
      </c>
      <c r="D86" s="6">
        <v>0</v>
      </c>
      <c r="E86" s="6">
        <v>0</v>
      </c>
      <c r="F86" s="6">
        <v>14496410</v>
      </c>
      <c r="G86" s="6">
        <v>14501410</v>
      </c>
      <c r="H86" s="6">
        <v>11187595</v>
      </c>
      <c r="I86" s="6">
        <v>11187595</v>
      </c>
      <c r="J86" s="6">
        <v>22277</v>
      </c>
      <c r="K86" s="6">
        <f t="shared" si="31"/>
        <v>11165318</v>
      </c>
      <c r="L86" s="6">
        <v>22277</v>
      </c>
    </row>
    <row r="87" spans="1:12" s="2" customFormat="1" x14ac:dyDescent="0.3">
      <c r="A87" s="5" t="s">
        <v>238</v>
      </c>
      <c r="B87" s="5" t="s">
        <v>239</v>
      </c>
      <c r="C87" s="5" t="s">
        <v>240</v>
      </c>
      <c r="D87" s="6">
        <v>0</v>
      </c>
      <c r="E87" s="6">
        <v>0</v>
      </c>
      <c r="F87" s="6">
        <v>5875000</v>
      </c>
      <c r="G87" s="6">
        <v>10629010</v>
      </c>
      <c r="H87" s="6">
        <v>7616411</v>
      </c>
      <c r="I87" s="6">
        <v>7616411</v>
      </c>
      <c r="J87" s="6">
        <v>4197291</v>
      </c>
      <c r="K87" s="6">
        <f t="shared" si="31"/>
        <v>3419120</v>
      </c>
      <c r="L87" s="6">
        <v>2350757</v>
      </c>
    </row>
    <row r="88" spans="1:12" s="2" customFormat="1" ht="21.6" x14ac:dyDescent="0.3">
      <c r="A88" s="5" t="s">
        <v>241</v>
      </c>
      <c r="B88" s="5" t="s">
        <v>242</v>
      </c>
      <c r="C88" s="5" t="s">
        <v>243</v>
      </c>
      <c r="D88" s="6">
        <f t="shared" ref="D88:J88" si="37">+D89</f>
        <v>0</v>
      </c>
      <c r="E88" s="6">
        <f t="shared" si="37"/>
        <v>0</v>
      </c>
      <c r="F88" s="6">
        <f t="shared" si="37"/>
        <v>674500</v>
      </c>
      <c r="G88" s="6">
        <f t="shared" si="37"/>
        <v>510600</v>
      </c>
      <c r="H88" s="6">
        <f t="shared" si="37"/>
        <v>237031</v>
      </c>
      <c r="I88" s="6">
        <f t="shared" si="37"/>
        <v>237031</v>
      </c>
      <c r="J88" s="6">
        <f t="shared" si="37"/>
        <v>237031</v>
      </c>
      <c r="K88" s="6">
        <f t="shared" si="31"/>
        <v>0</v>
      </c>
      <c r="L88" s="6">
        <f>+L89</f>
        <v>176430</v>
      </c>
    </row>
    <row r="89" spans="1:12" s="2" customFormat="1" x14ac:dyDescent="0.3">
      <c r="A89" s="5" t="s">
        <v>244</v>
      </c>
      <c r="B89" s="5" t="s">
        <v>245</v>
      </c>
      <c r="C89" s="5" t="s">
        <v>246</v>
      </c>
      <c r="D89" s="6">
        <v>0</v>
      </c>
      <c r="E89" s="6">
        <v>0</v>
      </c>
      <c r="F89" s="6">
        <v>674500</v>
      </c>
      <c r="G89" s="6">
        <v>510600</v>
      </c>
      <c r="H89" s="6">
        <v>237031</v>
      </c>
      <c r="I89" s="6">
        <v>237031</v>
      </c>
      <c r="J89" s="6">
        <v>237031</v>
      </c>
      <c r="K89" s="6">
        <f t="shared" si="31"/>
        <v>0</v>
      </c>
      <c r="L89" s="6">
        <v>176430</v>
      </c>
    </row>
    <row r="90" spans="1:12" s="2" customFormat="1" x14ac:dyDescent="0.3">
      <c r="A90" s="5" t="s">
        <v>247</v>
      </c>
      <c r="B90" s="5" t="s">
        <v>248</v>
      </c>
      <c r="C90" s="5" t="s">
        <v>249</v>
      </c>
      <c r="D90" s="6">
        <v>0</v>
      </c>
      <c r="E90" s="6">
        <v>0</v>
      </c>
      <c r="F90" s="6">
        <v>-860000</v>
      </c>
      <c r="G90" s="6">
        <v>-860000</v>
      </c>
      <c r="H90" s="6">
        <v>0</v>
      </c>
      <c r="I90" s="6">
        <v>0</v>
      </c>
      <c r="J90" s="6">
        <v>-129029</v>
      </c>
      <c r="K90" s="6">
        <f t="shared" si="31"/>
        <v>129029</v>
      </c>
      <c r="L90" s="6">
        <v>0</v>
      </c>
    </row>
    <row r="91" spans="1:12" s="2" customFormat="1" x14ac:dyDescent="0.3">
      <c r="A91" s="5" t="s">
        <v>250</v>
      </c>
      <c r="B91" s="5" t="s">
        <v>251</v>
      </c>
      <c r="C91" s="5" t="s">
        <v>252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1012163</v>
      </c>
      <c r="K91" s="6">
        <f t="shared" si="31"/>
        <v>-1012163</v>
      </c>
      <c r="L91" s="6">
        <v>0</v>
      </c>
    </row>
    <row r="92" spans="1:12" s="2" customFormat="1" x14ac:dyDescent="0.3">
      <c r="A92" s="5" t="s">
        <v>253</v>
      </c>
      <c r="B92" s="5" t="s">
        <v>254</v>
      </c>
      <c r="C92" s="5" t="s">
        <v>255</v>
      </c>
      <c r="D92" s="6">
        <v>0</v>
      </c>
      <c r="E92" s="6">
        <v>0</v>
      </c>
      <c r="F92" s="6">
        <v>-860000</v>
      </c>
      <c r="G92" s="6">
        <v>-860000</v>
      </c>
      <c r="H92" s="6">
        <v>0</v>
      </c>
      <c r="I92" s="6">
        <v>0</v>
      </c>
      <c r="J92" s="6">
        <v>-129029</v>
      </c>
      <c r="K92" s="6">
        <f t="shared" si="31"/>
        <v>129029</v>
      </c>
      <c r="L92" s="6">
        <v>0</v>
      </c>
    </row>
    <row r="93" spans="1:12" s="2" customFormat="1" x14ac:dyDescent="0.3">
      <c r="A93" s="5" t="s">
        <v>256</v>
      </c>
      <c r="B93" s="5" t="s">
        <v>257</v>
      </c>
      <c r="C93" s="5" t="s">
        <v>258</v>
      </c>
      <c r="D93" s="6">
        <v>0</v>
      </c>
      <c r="E93" s="6">
        <v>0</v>
      </c>
      <c r="F93" s="6">
        <v>-860000</v>
      </c>
      <c r="G93" s="6">
        <v>-860000</v>
      </c>
      <c r="H93" s="6">
        <v>0</v>
      </c>
      <c r="I93" s="6">
        <v>0</v>
      </c>
      <c r="J93" s="6">
        <v>-1141192</v>
      </c>
      <c r="K93" s="6">
        <f t="shared" si="31"/>
        <v>1141192</v>
      </c>
      <c r="L93" s="6">
        <v>0</v>
      </c>
    </row>
    <row r="94" spans="1:12" s="2" customFormat="1" x14ac:dyDescent="0.3">
      <c r="A94" s="3"/>
      <c r="B94" s="3"/>
      <c r="C94" s="3"/>
      <c r="D94" s="4"/>
      <c r="E94" s="4"/>
      <c r="F94" s="4"/>
      <c r="G94" s="4"/>
      <c r="H94" s="4"/>
      <c r="I94" s="4"/>
      <c r="J94" s="4"/>
      <c r="K94" s="4"/>
      <c r="L94" s="4"/>
    </row>
    <row r="96" spans="1:12" x14ac:dyDescent="0.3">
      <c r="B96" s="15" t="s">
        <v>472</v>
      </c>
      <c r="C96" s="15"/>
      <c r="D96" s="15"/>
      <c r="E96" s="15"/>
      <c r="F96" s="15"/>
      <c r="G96" s="15"/>
      <c r="H96" s="15"/>
      <c r="I96" s="15"/>
      <c r="J96" s="15"/>
    </row>
    <row r="99" spans="2:10" ht="21.6" x14ac:dyDescent="0.3">
      <c r="B99" s="5" t="s">
        <v>17</v>
      </c>
      <c r="C99" s="5" t="s">
        <v>18</v>
      </c>
      <c r="D99" s="6">
        <v>0</v>
      </c>
      <c r="E99" s="6">
        <v>0</v>
      </c>
      <c r="F99" s="6">
        <v>45471830</v>
      </c>
      <c r="G99" s="6">
        <v>50376600</v>
      </c>
      <c r="H99" s="6">
        <v>48226618</v>
      </c>
      <c r="I99" s="6">
        <v>48217468</v>
      </c>
      <c r="J99" s="6">
        <v>48164496</v>
      </c>
    </row>
    <row r="100" spans="2:10" ht="21.6" x14ac:dyDescent="0.3">
      <c r="B100" s="5" t="s">
        <v>259</v>
      </c>
      <c r="C100" s="5" t="s">
        <v>260</v>
      </c>
      <c r="D100" s="6">
        <v>0</v>
      </c>
      <c r="E100" s="6">
        <v>0</v>
      </c>
      <c r="F100" s="6">
        <v>41974830</v>
      </c>
      <c r="G100" s="6">
        <v>46979190</v>
      </c>
      <c r="H100" s="6">
        <v>44839839</v>
      </c>
      <c r="I100" s="6">
        <v>44830689</v>
      </c>
      <c r="J100" s="6">
        <v>44777717</v>
      </c>
    </row>
    <row r="101" spans="2:10" ht="21.6" x14ac:dyDescent="0.3">
      <c r="B101" s="5" t="s">
        <v>261</v>
      </c>
      <c r="C101" s="5" t="s">
        <v>37</v>
      </c>
      <c r="D101" s="6">
        <v>0</v>
      </c>
      <c r="E101" s="6">
        <v>0</v>
      </c>
      <c r="F101" s="6">
        <v>16712450</v>
      </c>
      <c r="G101" s="6">
        <v>18301420</v>
      </c>
      <c r="H101" s="6">
        <v>18215909</v>
      </c>
      <c r="I101" s="6">
        <v>18206759</v>
      </c>
      <c r="J101" s="6">
        <v>18206759</v>
      </c>
    </row>
    <row r="102" spans="2:10" x14ac:dyDescent="0.3">
      <c r="B102" s="5" t="s">
        <v>262</v>
      </c>
      <c r="C102" s="5" t="s">
        <v>263</v>
      </c>
      <c r="D102" s="6">
        <v>0</v>
      </c>
      <c r="E102" s="6">
        <v>0</v>
      </c>
      <c r="F102" s="6">
        <v>16047400</v>
      </c>
      <c r="G102" s="6">
        <v>17621870</v>
      </c>
      <c r="H102" s="6">
        <v>17544761</v>
      </c>
      <c r="I102" s="6">
        <v>17535611</v>
      </c>
      <c r="J102" s="6">
        <v>17535611</v>
      </c>
    </row>
    <row r="103" spans="2:10" x14ac:dyDescent="0.3">
      <c r="B103" s="5" t="s">
        <v>264</v>
      </c>
      <c r="C103" s="5" t="s">
        <v>265</v>
      </c>
      <c r="D103" s="6">
        <v>0</v>
      </c>
      <c r="E103" s="6">
        <v>0</v>
      </c>
      <c r="F103" s="6">
        <v>14500000</v>
      </c>
      <c r="G103" s="6">
        <v>16052070</v>
      </c>
      <c r="H103" s="6">
        <v>15995015</v>
      </c>
      <c r="I103" s="6">
        <v>15995015</v>
      </c>
      <c r="J103" s="6">
        <v>15995015</v>
      </c>
    </row>
    <row r="104" spans="2:10" x14ac:dyDescent="0.3">
      <c r="B104" s="5" t="s">
        <v>266</v>
      </c>
      <c r="C104" s="5" t="s">
        <v>267</v>
      </c>
      <c r="D104" s="6">
        <v>0</v>
      </c>
      <c r="E104" s="6">
        <v>0</v>
      </c>
      <c r="F104" s="6">
        <v>110000</v>
      </c>
      <c r="G104" s="6">
        <v>110000</v>
      </c>
      <c r="H104" s="6">
        <v>107587</v>
      </c>
      <c r="I104" s="6">
        <v>107587</v>
      </c>
      <c r="J104" s="6">
        <v>107587</v>
      </c>
    </row>
    <row r="105" spans="2:10" x14ac:dyDescent="0.3">
      <c r="B105" s="5" t="s">
        <v>268</v>
      </c>
      <c r="C105" s="5" t="s">
        <v>269</v>
      </c>
      <c r="D105" s="6">
        <v>0</v>
      </c>
      <c r="E105" s="6">
        <v>0</v>
      </c>
      <c r="F105" s="6">
        <v>75000</v>
      </c>
      <c r="G105" s="6">
        <v>70000</v>
      </c>
      <c r="H105" s="6">
        <v>69978</v>
      </c>
      <c r="I105" s="6">
        <v>69978</v>
      </c>
      <c r="J105" s="6">
        <v>69978</v>
      </c>
    </row>
    <row r="106" spans="2:10" x14ac:dyDescent="0.3">
      <c r="B106" s="5" t="s">
        <v>270</v>
      </c>
      <c r="C106" s="5" t="s">
        <v>271</v>
      </c>
      <c r="D106" s="6">
        <v>0</v>
      </c>
      <c r="E106" s="6">
        <v>0</v>
      </c>
      <c r="F106" s="6">
        <v>312000</v>
      </c>
      <c r="G106" s="6">
        <v>292200</v>
      </c>
      <c r="H106" s="6">
        <v>292185</v>
      </c>
      <c r="I106" s="6">
        <v>292185</v>
      </c>
      <c r="J106" s="6">
        <v>292185</v>
      </c>
    </row>
    <row r="107" spans="2:10" x14ac:dyDescent="0.3">
      <c r="B107" s="5" t="s">
        <v>272</v>
      </c>
      <c r="C107" s="5" t="s">
        <v>273</v>
      </c>
      <c r="D107" s="6">
        <v>0</v>
      </c>
      <c r="E107" s="6">
        <v>0</v>
      </c>
      <c r="F107" s="6">
        <v>12000</v>
      </c>
      <c r="G107" s="6">
        <v>10000</v>
      </c>
      <c r="H107" s="6">
        <v>5966</v>
      </c>
      <c r="I107" s="6">
        <v>5966</v>
      </c>
      <c r="J107" s="6">
        <v>5966</v>
      </c>
    </row>
    <row r="108" spans="2:10" x14ac:dyDescent="0.3">
      <c r="B108" s="5" t="s">
        <v>274</v>
      </c>
      <c r="C108" s="5" t="s">
        <v>275</v>
      </c>
      <c r="D108" s="6">
        <v>0</v>
      </c>
      <c r="E108" s="6">
        <v>0</v>
      </c>
      <c r="F108" s="6">
        <v>221400</v>
      </c>
      <c r="G108" s="6">
        <v>225900</v>
      </c>
      <c r="H108" s="6">
        <v>225900</v>
      </c>
      <c r="I108" s="6">
        <v>216750</v>
      </c>
      <c r="J108" s="6">
        <v>216750</v>
      </c>
    </row>
    <row r="109" spans="2:10" x14ac:dyDescent="0.3">
      <c r="B109" s="5" t="s">
        <v>276</v>
      </c>
      <c r="C109" s="5" t="s">
        <v>277</v>
      </c>
      <c r="D109" s="6">
        <v>0</v>
      </c>
      <c r="E109" s="6">
        <v>0</v>
      </c>
      <c r="F109" s="6">
        <v>642400</v>
      </c>
      <c r="G109" s="6">
        <v>641400</v>
      </c>
      <c r="H109" s="6">
        <v>629904</v>
      </c>
      <c r="I109" s="6">
        <v>629904</v>
      </c>
      <c r="J109" s="6">
        <v>629904</v>
      </c>
    </row>
    <row r="110" spans="2:10" x14ac:dyDescent="0.3">
      <c r="B110" s="5" t="s">
        <v>278</v>
      </c>
      <c r="C110" s="5" t="s">
        <v>279</v>
      </c>
      <c r="D110" s="6">
        <v>0</v>
      </c>
      <c r="E110" s="6">
        <v>0</v>
      </c>
      <c r="F110" s="6">
        <v>174600</v>
      </c>
      <c r="G110" s="6">
        <v>220300</v>
      </c>
      <c r="H110" s="6">
        <v>218226</v>
      </c>
      <c r="I110" s="6">
        <v>218226</v>
      </c>
      <c r="J110" s="6">
        <v>218226</v>
      </c>
    </row>
    <row r="111" spans="2:10" ht="21.6" x14ac:dyDescent="0.3">
      <c r="B111" s="5" t="s">
        <v>280</v>
      </c>
      <c r="C111" s="5" t="s">
        <v>281</v>
      </c>
      <c r="D111" s="6">
        <v>0</v>
      </c>
      <c r="E111" s="6">
        <v>0</v>
      </c>
      <c r="F111" s="6">
        <v>297600</v>
      </c>
      <c r="G111" s="6">
        <v>288000</v>
      </c>
      <c r="H111" s="6">
        <v>284800</v>
      </c>
      <c r="I111" s="6">
        <v>284800</v>
      </c>
      <c r="J111" s="6">
        <v>284800</v>
      </c>
    </row>
    <row r="112" spans="2:10" x14ac:dyDescent="0.3">
      <c r="B112" s="5" t="s">
        <v>282</v>
      </c>
      <c r="C112" s="5" t="s">
        <v>283</v>
      </c>
      <c r="D112" s="6">
        <v>0</v>
      </c>
      <c r="E112" s="6">
        <v>0</v>
      </c>
      <c r="F112" s="6">
        <v>297600</v>
      </c>
      <c r="G112" s="6">
        <v>288000</v>
      </c>
      <c r="H112" s="6">
        <v>284800</v>
      </c>
      <c r="I112" s="6">
        <v>284800</v>
      </c>
      <c r="J112" s="6">
        <v>284800</v>
      </c>
    </row>
    <row r="113" spans="2:10" x14ac:dyDescent="0.3">
      <c r="B113" s="5" t="s">
        <v>284</v>
      </c>
      <c r="C113" s="5" t="s">
        <v>285</v>
      </c>
      <c r="D113" s="6">
        <v>0</v>
      </c>
      <c r="E113" s="6">
        <v>0</v>
      </c>
      <c r="F113" s="6">
        <v>367450</v>
      </c>
      <c r="G113" s="6">
        <v>391550</v>
      </c>
      <c r="H113" s="6">
        <v>386348</v>
      </c>
      <c r="I113" s="6">
        <v>386348</v>
      </c>
      <c r="J113" s="6">
        <v>386348</v>
      </c>
    </row>
    <row r="114" spans="2:10" x14ac:dyDescent="0.3">
      <c r="B114" s="5" t="s">
        <v>286</v>
      </c>
      <c r="C114" s="5" t="s">
        <v>287</v>
      </c>
      <c r="D114" s="6">
        <v>0</v>
      </c>
      <c r="E114" s="6">
        <v>0</v>
      </c>
      <c r="F114" s="6">
        <v>3750</v>
      </c>
      <c r="G114" s="6">
        <v>3750</v>
      </c>
      <c r="H114" s="6">
        <v>3113</v>
      </c>
      <c r="I114" s="6">
        <v>3113</v>
      </c>
      <c r="J114" s="6">
        <v>3113</v>
      </c>
    </row>
    <row r="115" spans="2:10" x14ac:dyDescent="0.3">
      <c r="B115" s="5" t="s">
        <v>288</v>
      </c>
      <c r="C115" s="5" t="s">
        <v>289</v>
      </c>
      <c r="D115" s="6">
        <v>0</v>
      </c>
      <c r="E115" s="6">
        <v>0</v>
      </c>
      <c r="F115" s="6">
        <v>150</v>
      </c>
      <c r="G115" s="6">
        <v>150</v>
      </c>
      <c r="H115" s="6">
        <v>90</v>
      </c>
      <c r="I115" s="6">
        <v>90</v>
      </c>
      <c r="J115" s="6">
        <v>90</v>
      </c>
    </row>
    <row r="116" spans="2:10" x14ac:dyDescent="0.3">
      <c r="B116" s="5" t="s">
        <v>290</v>
      </c>
      <c r="C116" s="5" t="s">
        <v>291</v>
      </c>
      <c r="D116" s="6">
        <v>0</v>
      </c>
      <c r="E116" s="6">
        <v>0</v>
      </c>
      <c r="F116" s="6">
        <v>1250</v>
      </c>
      <c r="G116" s="6">
        <v>1250</v>
      </c>
      <c r="H116" s="6">
        <v>1221</v>
      </c>
      <c r="I116" s="6">
        <v>1221</v>
      </c>
      <c r="J116" s="6">
        <v>1221</v>
      </c>
    </row>
    <row r="117" spans="2:10" ht="21.6" x14ac:dyDescent="0.3">
      <c r="B117" s="5" t="s">
        <v>292</v>
      </c>
      <c r="C117" s="5" t="s">
        <v>293</v>
      </c>
      <c r="D117" s="6">
        <v>0</v>
      </c>
      <c r="E117" s="6">
        <v>0</v>
      </c>
      <c r="F117" s="6">
        <v>70</v>
      </c>
      <c r="G117" s="6">
        <v>70</v>
      </c>
      <c r="H117" s="6">
        <v>29</v>
      </c>
      <c r="I117" s="6">
        <v>29</v>
      </c>
      <c r="J117" s="6">
        <v>29</v>
      </c>
    </row>
    <row r="118" spans="2:10" x14ac:dyDescent="0.3">
      <c r="B118" s="5" t="s">
        <v>294</v>
      </c>
      <c r="C118" s="5" t="s">
        <v>295</v>
      </c>
      <c r="D118" s="6">
        <v>0</v>
      </c>
      <c r="E118" s="6">
        <v>0</v>
      </c>
      <c r="F118" s="6">
        <v>230</v>
      </c>
      <c r="G118" s="6">
        <v>230</v>
      </c>
      <c r="H118" s="6">
        <v>167</v>
      </c>
      <c r="I118" s="6">
        <v>167</v>
      </c>
      <c r="J118" s="6">
        <v>167</v>
      </c>
    </row>
    <row r="119" spans="2:10" x14ac:dyDescent="0.3">
      <c r="B119" s="5" t="s">
        <v>296</v>
      </c>
      <c r="C119" s="5" t="s">
        <v>297</v>
      </c>
      <c r="D119" s="6">
        <v>0</v>
      </c>
      <c r="E119" s="6">
        <v>0</v>
      </c>
      <c r="F119" s="6">
        <v>362000</v>
      </c>
      <c r="G119" s="6">
        <v>386100</v>
      </c>
      <c r="H119" s="6">
        <v>381728</v>
      </c>
      <c r="I119" s="6">
        <v>381728</v>
      </c>
      <c r="J119" s="6">
        <v>381728</v>
      </c>
    </row>
    <row r="120" spans="2:10" ht="21.6" x14ac:dyDescent="0.3">
      <c r="B120" s="5" t="s">
        <v>298</v>
      </c>
      <c r="C120" s="5" t="s">
        <v>49</v>
      </c>
      <c r="D120" s="6">
        <v>0</v>
      </c>
      <c r="E120" s="6">
        <v>0</v>
      </c>
      <c r="F120" s="6">
        <v>15353780</v>
      </c>
      <c r="G120" s="6">
        <v>16810160</v>
      </c>
      <c r="H120" s="6">
        <v>16050283</v>
      </c>
      <c r="I120" s="6">
        <v>16050283</v>
      </c>
      <c r="J120" s="6">
        <v>15997311</v>
      </c>
    </row>
    <row r="121" spans="2:10" x14ac:dyDescent="0.3">
      <c r="B121" s="5" t="s">
        <v>299</v>
      </c>
      <c r="C121" s="5" t="s">
        <v>300</v>
      </c>
      <c r="D121" s="6">
        <v>0</v>
      </c>
      <c r="E121" s="6">
        <v>0</v>
      </c>
      <c r="F121" s="6">
        <v>12170500</v>
      </c>
      <c r="G121" s="6">
        <v>13511510</v>
      </c>
      <c r="H121" s="6">
        <v>12889686</v>
      </c>
      <c r="I121" s="6">
        <v>12889686</v>
      </c>
      <c r="J121" s="6">
        <v>12839134</v>
      </c>
    </row>
    <row r="122" spans="2:10" x14ac:dyDescent="0.3">
      <c r="B122" s="5" t="s">
        <v>301</v>
      </c>
      <c r="C122" s="5" t="s">
        <v>302</v>
      </c>
      <c r="D122" s="6">
        <v>0</v>
      </c>
      <c r="E122" s="6">
        <v>0</v>
      </c>
      <c r="F122" s="6">
        <v>222000</v>
      </c>
      <c r="G122" s="6">
        <v>206070</v>
      </c>
      <c r="H122" s="6">
        <v>194759</v>
      </c>
      <c r="I122" s="6">
        <v>194759</v>
      </c>
      <c r="J122" s="6">
        <v>191579</v>
      </c>
    </row>
    <row r="123" spans="2:10" x14ac:dyDescent="0.3">
      <c r="B123" s="5" t="s">
        <v>303</v>
      </c>
      <c r="C123" s="5" t="s">
        <v>304</v>
      </c>
      <c r="D123" s="6">
        <v>0</v>
      </c>
      <c r="E123" s="6">
        <v>0</v>
      </c>
      <c r="F123" s="6">
        <v>247000</v>
      </c>
      <c r="G123" s="6">
        <v>242980</v>
      </c>
      <c r="H123" s="6">
        <v>230543</v>
      </c>
      <c r="I123" s="6">
        <v>230543</v>
      </c>
      <c r="J123" s="6">
        <v>230543</v>
      </c>
    </row>
    <row r="124" spans="2:10" x14ac:dyDescent="0.3">
      <c r="B124" s="5" t="s">
        <v>305</v>
      </c>
      <c r="C124" s="5" t="s">
        <v>306</v>
      </c>
      <c r="D124" s="6">
        <v>0</v>
      </c>
      <c r="E124" s="6">
        <v>0</v>
      </c>
      <c r="F124" s="6">
        <v>3242000</v>
      </c>
      <c r="G124" s="6">
        <v>2608590</v>
      </c>
      <c r="H124" s="6">
        <v>2539379</v>
      </c>
      <c r="I124" s="6">
        <v>2539379</v>
      </c>
      <c r="J124" s="6">
        <v>2536311</v>
      </c>
    </row>
    <row r="125" spans="2:10" x14ac:dyDescent="0.3">
      <c r="B125" s="5" t="s">
        <v>307</v>
      </c>
      <c r="C125" s="5" t="s">
        <v>308</v>
      </c>
      <c r="D125" s="6">
        <v>0</v>
      </c>
      <c r="E125" s="6">
        <v>0</v>
      </c>
      <c r="F125" s="6">
        <v>631000</v>
      </c>
      <c r="G125" s="6">
        <v>683060</v>
      </c>
      <c r="H125" s="6">
        <v>663911</v>
      </c>
      <c r="I125" s="6">
        <v>663911</v>
      </c>
      <c r="J125" s="6">
        <v>663911</v>
      </c>
    </row>
    <row r="126" spans="2:10" x14ac:dyDescent="0.3">
      <c r="B126" s="5" t="s">
        <v>309</v>
      </c>
      <c r="C126" s="5" t="s">
        <v>310</v>
      </c>
      <c r="D126" s="6">
        <v>0</v>
      </c>
      <c r="E126" s="6">
        <v>0</v>
      </c>
      <c r="F126" s="6">
        <v>139000</v>
      </c>
      <c r="G126" s="6">
        <v>171680</v>
      </c>
      <c r="H126" s="6">
        <v>161090</v>
      </c>
      <c r="I126" s="6">
        <v>161090</v>
      </c>
      <c r="J126" s="6">
        <v>161090</v>
      </c>
    </row>
    <row r="127" spans="2:10" x14ac:dyDescent="0.3">
      <c r="B127" s="5" t="s">
        <v>311</v>
      </c>
      <c r="C127" s="5" t="s">
        <v>312</v>
      </c>
      <c r="D127" s="6">
        <v>0</v>
      </c>
      <c r="E127" s="6">
        <v>0</v>
      </c>
      <c r="F127" s="6">
        <v>2000</v>
      </c>
      <c r="G127" s="6">
        <v>0</v>
      </c>
      <c r="H127" s="6">
        <v>0</v>
      </c>
      <c r="I127" s="6">
        <v>0</v>
      </c>
      <c r="J127" s="6">
        <v>0</v>
      </c>
    </row>
    <row r="128" spans="2:10" x14ac:dyDescent="0.3">
      <c r="B128" s="5" t="s">
        <v>313</v>
      </c>
      <c r="C128" s="5" t="s">
        <v>314</v>
      </c>
      <c r="D128" s="6">
        <v>0</v>
      </c>
      <c r="E128" s="6">
        <v>0</v>
      </c>
      <c r="F128" s="6">
        <v>4000</v>
      </c>
      <c r="G128" s="6">
        <v>0</v>
      </c>
      <c r="H128" s="6">
        <v>0</v>
      </c>
      <c r="I128" s="6">
        <v>0</v>
      </c>
      <c r="J128" s="6">
        <v>0</v>
      </c>
    </row>
    <row r="129" spans="2:10" x14ac:dyDescent="0.3">
      <c r="B129" s="5" t="s">
        <v>315</v>
      </c>
      <c r="C129" s="5" t="s">
        <v>316</v>
      </c>
      <c r="D129" s="6">
        <v>0</v>
      </c>
      <c r="E129" s="6">
        <v>0</v>
      </c>
      <c r="F129" s="6">
        <v>308500</v>
      </c>
      <c r="G129" s="6">
        <v>294820</v>
      </c>
      <c r="H129" s="6">
        <v>273886</v>
      </c>
      <c r="I129" s="6">
        <v>273886</v>
      </c>
      <c r="J129" s="6">
        <v>273886</v>
      </c>
    </row>
    <row r="130" spans="2:10" x14ac:dyDescent="0.3">
      <c r="B130" s="5" t="s">
        <v>317</v>
      </c>
      <c r="C130" s="5" t="s">
        <v>318</v>
      </c>
      <c r="D130" s="6">
        <v>0</v>
      </c>
      <c r="E130" s="6">
        <v>0</v>
      </c>
      <c r="F130" s="6">
        <v>3875500</v>
      </c>
      <c r="G130" s="6">
        <v>4673360</v>
      </c>
      <c r="H130" s="6">
        <v>4474875</v>
      </c>
      <c r="I130" s="6">
        <v>4474875</v>
      </c>
      <c r="J130" s="6">
        <v>4460642</v>
      </c>
    </row>
    <row r="131" spans="2:10" x14ac:dyDescent="0.3">
      <c r="B131" s="5" t="s">
        <v>319</v>
      </c>
      <c r="C131" s="5" t="s">
        <v>320</v>
      </c>
      <c r="D131" s="6">
        <v>0</v>
      </c>
      <c r="E131" s="6">
        <v>0</v>
      </c>
      <c r="F131" s="6">
        <v>3499500</v>
      </c>
      <c r="G131" s="6">
        <v>4630950</v>
      </c>
      <c r="H131" s="6">
        <v>4351243</v>
      </c>
      <c r="I131" s="6">
        <v>4351243</v>
      </c>
      <c r="J131" s="6">
        <v>4321172</v>
      </c>
    </row>
    <row r="132" spans="2:10" x14ac:dyDescent="0.3">
      <c r="B132" s="5" t="s">
        <v>321</v>
      </c>
      <c r="C132" s="5" t="s">
        <v>322</v>
      </c>
      <c r="D132" s="6">
        <v>0</v>
      </c>
      <c r="E132" s="6">
        <v>0</v>
      </c>
      <c r="F132" s="6">
        <v>1961000</v>
      </c>
      <c r="G132" s="6">
        <v>1970660</v>
      </c>
      <c r="H132" s="6">
        <v>1945037</v>
      </c>
      <c r="I132" s="6">
        <v>1945037</v>
      </c>
      <c r="J132" s="6">
        <v>1945037</v>
      </c>
    </row>
    <row r="133" spans="2:10" ht="21.6" x14ac:dyDescent="0.3">
      <c r="B133" s="5" t="s">
        <v>323</v>
      </c>
      <c r="C133" s="5" t="s">
        <v>324</v>
      </c>
      <c r="D133" s="6">
        <v>0</v>
      </c>
      <c r="E133" s="6">
        <v>0</v>
      </c>
      <c r="F133" s="6">
        <v>50000</v>
      </c>
      <c r="G133" s="6">
        <v>50000</v>
      </c>
      <c r="H133" s="6">
        <v>41959</v>
      </c>
      <c r="I133" s="6">
        <v>41959</v>
      </c>
      <c r="J133" s="6">
        <v>41959</v>
      </c>
    </row>
    <row r="134" spans="2:10" x14ac:dyDescent="0.3">
      <c r="B134" s="5" t="s">
        <v>325</v>
      </c>
      <c r="C134" s="5" t="s">
        <v>326</v>
      </c>
      <c r="D134" s="6">
        <v>0</v>
      </c>
      <c r="E134" s="6">
        <v>0</v>
      </c>
      <c r="F134" s="6">
        <v>20000</v>
      </c>
      <c r="G134" s="6">
        <v>30000</v>
      </c>
      <c r="H134" s="6">
        <v>24675</v>
      </c>
      <c r="I134" s="6">
        <v>24675</v>
      </c>
      <c r="J134" s="6">
        <v>24675</v>
      </c>
    </row>
    <row r="135" spans="2:10" x14ac:dyDescent="0.3">
      <c r="B135" s="5" t="s">
        <v>327</v>
      </c>
      <c r="C135" s="5" t="s">
        <v>328</v>
      </c>
      <c r="D135" s="6">
        <v>0</v>
      </c>
      <c r="E135" s="6">
        <v>0</v>
      </c>
      <c r="F135" s="6">
        <v>20000</v>
      </c>
      <c r="G135" s="6">
        <v>15000</v>
      </c>
      <c r="H135" s="6">
        <v>14999</v>
      </c>
      <c r="I135" s="6">
        <v>14999</v>
      </c>
      <c r="J135" s="6">
        <v>14999</v>
      </c>
    </row>
    <row r="136" spans="2:10" x14ac:dyDescent="0.3">
      <c r="B136" s="5" t="s">
        <v>329</v>
      </c>
      <c r="C136" s="5" t="s">
        <v>330</v>
      </c>
      <c r="D136" s="6">
        <v>0</v>
      </c>
      <c r="E136" s="6">
        <v>0</v>
      </c>
      <c r="F136" s="6">
        <v>10000</v>
      </c>
      <c r="G136" s="6">
        <v>5000</v>
      </c>
      <c r="H136" s="6">
        <v>2285</v>
      </c>
      <c r="I136" s="6">
        <v>2285</v>
      </c>
      <c r="J136" s="6">
        <v>2285</v>
      </c>
    </row>
    <row r="137" spans="2:10" ht="21.6" x14ac:dyDescent="0.3">
      <c r="B137" s="5" t="s">
        <v>331</v>
      </c>
      <c r="C137" s="5" t="s">
        <v>332</v>
      </c>
      <c r="D137" s="6">
        <v>0</v>
      </c>
      <c r="E137" s="6">
        <v>0</v>
      </c>
      <c r="F137" s="6">
        <v>569280</v>
      </c>
      <c r="G137" s="6">
        <v>634860</v>
      </c>
      <c r="H137" s="6">
        <v>574408</v>
      </c>
      <c r="I137" s="6">
        <v>574408</v>
      </c>
      <c r="J137" s="6">
        <v>571988</v>
      </c>
    </row>
    <row r="138" spans="2:10" x14ac:dyDescent="0.3">
      <c r="B138" s="5" t="s">
        <v>333</v>
      </c>
      <c r="C138" s="5" t="s">
        <v>334</v>
      </c>
      <c r="D138" s="6">
        <v>0</v>
      </c>
      <c r="E138" s="6">
        <v>0</v>
      </c>
      <c r="F138" s="6">
        <v>60000</v>
      </c>
      <c r="G138" s="6">
        <v>60000</v>
      </c>
      <c r="H138" s="6">
        <v>35700</v>
      </c>
      <c r="I138" s="6">
        <v>35700</v>
      </c>
      <c r="J138" s="6">
        <v>35700</v>
      </c>
    </row>
    <row r="139" spans="2:10" x14ac:dyDescent="0.3">
      <c r="B139" s="5" t="s">
        <v>335</v>
      </c>
      <c r="C139" s="5" t="s">
        <v>336</v>
      </c>
      <c r="D139" s="6">
        <v>0</v>
      </c>
      <c r="E139" s="6">
        <v>0</v>
      </c>
      <c r="F139" s="6">
        <v>53780</v>
      </c>
      <c r="G139" s="6">
        <v>0</v>
      </c>
      <c r="H139" s="6">
        <v>0</v>
      </c>
      <c r="I139" s="6">
        <v>0</v>
      </c>
      <c r="J139" s="6">
        <v>0</v>
      </c>
    </row>
    <row r="140" spans="2:10" x14ac:dyDescent="0.3">
      <c r="B140" s="5" t="s">
        <v>337</v>
      </c>
      <c r="C140" s="5" t="s">
        <v>338</v>
      </c>
      <c r="D140" s="6">
        <v>0</v>
      </c>
      <c r="E140" s="6">
        <v>0</v>
      </c>
      <c r="F140" s="6">
        <v>455500</v>
      </c>
      <c r="G140" s="6">
        <v>574860</v>
      </c>
      <c r="H140" s="6">
        <v>538708</v>
      </c>
      <c r="I140" s="6">
        <v>538708</v>
      </c>
      <c r="J140" s="6">
        <v>536288</v>
      </c>
    </row>
    <row r="141" spans="2:10" ht="21.6" x14ac:dyDescent="0.3">
      <c r="B141" s="5" t="s">
        <v>339</v>
      </c>
      <c r="C141" s="5" t="s">
        <v>340</v>
      </c>
      <c r="D141" s="6">
        <v>0</v>
      </c>
      <c r="E141" s="6">
        <v>0</v>
      </c>
      <c r="F141" s="6">
        <v>63000</v>
      </c>
      <c r="G141" s="6">
        <v>59470</v>
      </c>
      <c r="H141" s="6">
        <v>51725</v>
      </c>
      <c r="I141" s="6">
        <v>51725</v>
      </c>
      <c r="J141" s="6">
        <v>51725</v>
      </c>
    </row>
    <row r="142" spans="2:10" x14ac:dyDescent="0.3">
      <c r="B142" s="5" t="s">
        <v>341</v>
      </c>
      <c r="C142" s="5" t="s">
        <v>342</v>
      </c>
      <c r="D142" s="6">
        <v>0</v>
      </c>
      <c r="E142" s="6">
        <v>0</v>
      </c>
      <c r="F142" s="6">
        <v>53000</v>
      </c>
      <c r="G142" s="6">
        <v>59470</v>
      </c>
      <c r="H142" s="6">
        <v>51725</v>
      </c>
      <c r="I142" s="6">
        <v>51725</v>
      </c>
      <c r="J142" s="6">
        <v>51725</v>
      </c>
    </row>
    <row r="143" spans="2:10" x14ac:dyDescent="0.3">
      <c r="B143" s="5" t="s">
        <v>343</v>
      </c>
      <c r="C143" s="5" t="s">
        <v>344</v>
      </c>
      <c r="D143" s="6">
        <v>0</v>
      </c>
      <c r="E143" s="6">
        <v>0</v>
      </c>
      <c r="F143" s="6">
        <v>10000</v>
      </c>
      <c r="G143" s="6">
        <v>0</v>
      </c>
      <c r="H143" s="6">
        <v>0</v>
      </c>
      <c r="I143" s="6">
        <v>0</v>
      </c>
      <c r="J143" s="6">
        <v>0</v>
      </c>
    </row>
    <row r="144" spans="2:10" x14ac:dyDescent="0.3">
      <c r="B144" s="5" t="s">
        <v>345</v>
      </c>
      <c r="C144" s="5" t="s">
        <v>346</v>
      </c>
      <c r="D144" s="6">
        <v>0</v>
      </c>
      <c r="E144" s="6">
        <v>0</v>
      </c>
      <c r="F144" s="6">
        <v>10000</v>
      </c>
      <c r="G144" s="6">
        <v>10000</v>
      </c>
      <c r="H144" s="6">
        <v>10000</v>
      </c>
      <c r="I144" s="6">
        <v>10000</v>
      </c>
      <c r="J144" s="6">
        <v>10000</v>
      </c>
    </row>
    <row r="145" spans="2:10" x14ac:dyDescent="0.3">
      <c r="B145" s="5" t="s">
        <v>347</v>
      </c>
      <c r="C145" s="5" t="s">
        <v>348</v>
      </c>
      <c r="D145" s="6">
        <v>0</v>
      </c>
      <c r="E145" s="6">
        <v>0</v>
      </c>
      <c r="F145" s="6">
        <v>68500</v>
      </c>
      <c r="G145" s="6">
        <v>69100</v>
      </c>
      <c r="H145" s="6">
        <v>65583</v>
      </c>
      <c r="I145" s="6">
        <v>65583</v>
      </c>
      <c r="J145" s="6">
        <v>65583</v>
      </c>
    </row>
    <row r="146" spans="2:10" x14ac:dyDescent="0.3">
      <c r="B146" s="5" t="s">
        <v>349</v>
      </c>
      <c r="C146" s="5" t="s">
        <v>350</v>
      </c>
      <c r="D146" s="6">
        <v>0</v>
      </c>
      <c r="E146" s="6">
        <v>0</v>
      </c>
      <c r="F146" s="6">
        <v>22500</v>
      </c>
      <c r="G146" s="6">
        <v>82320</v>
      </c>
      <c r="H146" s="6">
        <v>68806</v>
      </c>
      <c r="I146" s="6">
        <v>68806</v>
      </c>
      <c r="J146" s="6">
        <v>68806</v>
      </c>
    </row>
    <row r="147" spans="2:10" ht="42" x14ac:dyDescent="0.3">
      <c r="B147" s="5" t="s">
        <v>351</v>
      </c>
      <c r="C147" s="5" t="s">
        <v>352</v>
      </c>
      <c r="D147" s="6">
        <v>0</v>
      </c>
      <c r="E147" s="6">
        <v>0</v>
      </c>
      <c r="F147" s="6">
        <v>42500</v>
      </c>
      <c r="G147" s="6">
        <v>0</v>
      </c>
      <c r="H147" s="6">
        <v>0</v>
      </c>
      <c r="I147" s="6">
        <v>0</v>
      </c>
      <c r="J147" s="6">
        <v>0</v>
      </c>
    </row>
    <row r="148" spans="2:10" ht="21.6" x14ac:dyDescent="0.3">
      <c r="B148" s="5" t="s">
        <v>353</v>
      </c>
      <c r="C148" s="5" t="s">
        <v>354</v>
      </c>
      <c r="D148" s="6">
        <v>0</v>
      </c>
      <c r="E148" s="6">
        <v>0</v>
      </c>
      <c r="F148" s="6">
        <v>2000</v>
      </c>
      <c r="G148" s="6">
        <v>2000</v>
      </c>
      <c r="H148" s="6">
        <v>993</v>
      </c>
      <c r="I148" s="6">
        <v>993</v>
      </c>
      <c r="J148" s="6">
        <v>993</v>
      </c>
    </row>
    <row r="149" spans="2:10" ht="21.6" x14ac:dyDescent="0.3">
      <c r="B149" s="5" t="s">
        <v>355</v>
      </c>
      <c r="C149" s="5" t="s">
        <v>356</v>
      </c>
      <c r="D149" s="6">
        <v>0</v>
      </c>
      <c r="E149" s="6">
        <v>0</v>
      </c>
      <c r="F149" s="6">
        <v>2000</v>
      </c>
      <c r="G149" s="6">
        <v>2000</v>
      </c>
      <c r="H149" s="6">
        <v>993</v>
      </c>
      <c r="I149" s="6">
        <v>993</v>
      </c>
      <c r="J149" s="6">
        <v>993</v>
      </c>
    </row>
    <row r="150" spans="2:10" ht="21.6" x14ac:dyDescent="0.3">
      <c r="B150" s="5" t="s">
        <v>357</v>
      </c>
      <c r="C150" s="5" t="s">
        <v>358</v>
      </c>
      <c r="D150" s="6">
        <v>0</v>
      </c>
      <c r="E150" s="6">
        <v>0</v>
      </c>
      <c r="F150" s="6">
        <v>394500</v>
      </c>
      <c r="G150" s="6">
        <v>420240</v>
      </c>
      <c r="H150" s="6">
        <v>402086</v>
      </c>
      <c r="I150" s="6">
        <v>402086</v>
      </c>
      <c r="J150" s="6">
        <v>402086</v>
      </c>
    </row>
    <row r="151" spans="2:10" x14ac:dyDescent="0.3">
      <c r="B151" s="5" t="s">
        <v>359</v>
      </c>
      <c r="C151" s="5" t="s">
        <v>360</v>
      </c>
      <c r="D151" s="6">
        <v>0</v>
      </c>
      <c r="E151" s="6">
        <v>0</v>
      </c>
      <c r="F151" s="6">
        <v>75000</v>
      </c>
      <c r="G151" s="6">
        <v>86900</v>
      </c>
      <c r="H151" s="6">
        <v>69883</v>
      </c>
      <c r="I151" s="6">
        <v>69883</v>
      </c>
      <c r="J151" s="6">
        <v>69883</v>
      </c>
    </row>
    <row r="152" spans="2:10" x14ac:dyDescent="0.3">
      <c r="B152" s="5" t="s">
        <v>361</v>
      </c>
      <c r="C152" s="5" t="s">
        <v>362</v>
      </c>
      <c r="D152" s="6">
        <v>0</v>
      </c>
      <c r="E152" s="6">
        <v>0</v>
      </c>
      <c r="F152" s="6">
        <v>156000</v>
      </c>
      <c r="G152" s="6">
        <v>156000</v>
      </c>
      <c r="H152" s="6">
        <v>154938</v>
      </c>
      <c r="I152" s="6">
        <v>154938</v>
      </c>
      <c r="J152" s="6">
        <v>154938</v>
      </c>
    </row>
    <row r="153" spans="2:10" x14ac:dyDescent="0.3">
      <c r="B153" s="5" t="s">
        <v>363</v>
      </c>
      <c r="C153" s="5" t="s">
        <v>364</v>
      </c>
      <c r="D153" s="6">
        <v>0</v>
      </c>
      <c r="E153" s="6">
        <v>0</v>
      </c>
      <c r="F153" s="6">
        <v>163500</v>
      </c>
      <c r="G153" s="6">
        <v>177340</v>
      </c>
      <c r="H153" s="6">
        <v>177265</v>
      </c>
      <c r="I153" s="6">
        <v>177265</v>
      </c>
      <c r="J153" s="6">
        <v>177265</v>
      </c>
    </row>
    <row r="154" spans="2:10" x14ac:dyDescent="0.3">
      <c r="B154" s="5" t="s">
        <v>365</v>
      </c>
      <c r="C154" s="5" t="s">
        <v>70</v>
      </c>
      <c r="D154" s="6">
        <v>0</v>
      </c>
      <c r="E154" s="6">
        <v>0</v>
      </c>
      <c r="F154" s="6">
        <v>2293000</v>
      </c>
      <c r="G154" s="6">
        <v>2293000</v>
      </c>
      <c r="H154" s="6">
        <v>1728702</v>
      </c>
      <c r="I154" s="6">
        <v>1728702</v>
      </c>
      <c r="J154" s="6">
        <v>1728702</v>
      </c>
    </row>
    <row r="155" spans="2:10" ht="21.6" x14ac:dyDescent="0.3">
      <c r="B155" s="5" t="s">
        <v>366</v>
      </c>
      <c r="C155" s="5" t="s">
        <v>367</v>
      </c>
      <c r="D155" s="6">
        <v>0</v>
      </c>
      <c r="E155" s="6">
        <v>0</v>
      </c>
      <c r="F155" s="6">
        <v>43000</v>
      </c>
      <c r="G155" s="6">
        <v>43000</v>
      </c>
      <c r="H155" s="6">
        <v>31640</v>
      </c>
      <c r="I155" s="6">
        <v>31640</v>
      </c>
      <c r="J155" s="6">
        <v>31640</v>
      </c>
    </row>
    <row r="156" spans="2:10" x14ac:dyDescent="0.3">
      <c r="B156" s="5" t="s">
        <v>368</v>
      </c>
      <c r="C156" s="5" t="s">
        <v>369</v>
      </c>
      <c r="D156" s="6">
        <v>0</v>
      </c>
      <c r="E156" s="6">
        <v>0</v>
      </c>
      <c r="F156" s="6">
        <v>43000</v>
      </c>
      <c r="G156" s="6">
        <v>43000</v>
      </c>
      <c r="H156" s="6">
        <v>31640</v>
      </c>
      <c r="I156" s="6">
        <v>31640</v>
      </c>
      <c r="J156" s="6">
        <v>31640</v>
      </c>
    </row>
    <row r="157" spans="2:10" ht="21.6" x14ac:dyDescent="0.3">
      <c r="B157" s="5" t="s">
        <v>370</v>
      </c>
      <c r="C157" s="5" t="s">
        <v>371</v>
      </c>
      <c r="D157" s="6">
        <v>0</v>
      </c>
      <c r="E157" s="6">
        <v>0</v>
      </c>
      <c r="F157" s="6">
        <v>2250000</v>
      </c>
      <c r="G157" s="6">
        <v>2250000</v>
      </c>
      <c r="H157" s="6">
        <v>1697062</v>
      </c>
      <c r="I157" s="6">
        <v>1697062</v>
      </c>
      <c r="J157" s="6">
        <v>1697062</v>
      </c>
    </row>
    <row r="158" spans="2:10" x14ac:dyDescent="0.3">
      <c r="B158" s="5" t="s">
        <v>372</v>
      </c>
      <c r="C158" s="5" t="s">
        <v>373</v>
      </c>
      <c r="D158" s="6">
        <v>0</v>
      </c>
      <c r="E158" s="6">
        <v>0</v>
      </c>
      <c r="F158" s="6">
        <v>2250000</v>
      </c>
      <c r="G158" s="6">
        <v>2250000</v>
      </c>
      <c r="H158" s="6">
        <v>1697062</v>
      </c>
      <c r="I158" s="6">
        <v>1697062</v>
      </c>
      <c r="J158" s="6">
        <v>1697062</v>
      </c>
    </row>
    <row r="159" spans="2:10" x14ac:dyDescent="0.3">
      <c r="B159" s="5" t="s">
        <v>374</v>
      </c>
      <c r="C159" s="5" t="s">
        <v>375</v>
      </c>
      <c r="D159" s="6">
        <v>0</v>
      </c>
      <c r="E159" s="6">
        <v>0</v>
      </c>
      <c r="F159" s="6">
        <v>100000</v>
      </c>
      <c r="G159" s="6">
        <v>0</v>
      </c>
      <c r="H159" s="6">
        <v>0</v>
      </c>
      <c r="I159" s="6">
        <v>0</v>
      </c>
      <c r="J159" s="6">
        <v>0</v>
      </c>
    </row>
    <row r="160" spans="2:10" ht="21.6" x14ac:dyDescent="0.3">
      <c r="B160" s="5" t="s">
        <v>376</v>
      </c>
      <c r="C160" s="5" t="s">
        <v>377</v>
      </c>
      <c r="D160" s="6">
        <v>0</v>
      </c>
      <c r="E160" s="6">
        <v>0</v>
      </c>
      <c r="F160" s="6">
        <v>100000</v>
      </c>
      <c r="G160" s="6">
        <v>0</v>
      </c>
      <c r="H160" s="6">
        <v>0</v>
      </c>
      <c r="I160" s="6">
        <v>0</v>
      </c>
      <c r="J160" s="6">
        <v>0</v>
      </c>
    </row>
    <row r="161" spans="2:10" ht="21.6" x14ac:dyDescent="0.3">
      <c r="B161" s="5" t="s">
        <v>378</v>
      </c>
      <c r="C161" s="5" t="s">
        <v>106</v>
      </c>
      <c r="D161" s="6">
        <v>0</v>
      </c>
      <c r="E161" s="6">
        <v>0</v>
      </c>
      <c r="F161" s="6">
        <v>2700000</v>
      </c>
      <c r="G161" s="6">
        <v>3280610</v>
      </c>
      <c r="H161" s="6">
        <v>2716190</v>
      </c>
      <c r="I161" s="6">
        <v>2716190</v>
      </c>
      <c r="J161" s="6">
        <v>2716190</v>
      </c>
    </row>
    <row r="162" spans="2:10" ht="42" x14ac:dyDescent="0.3">
      <c r="B162" s="5" t="s">
        <v>379</v>
      </c>
      <c r="C162" s="5" t="s">
        <v>380</v>
      </c>
      <c r="D162" s="6">
        <v>0</v>
      </c>
      <c r="E162" s="6">
        <v>0</v>
      </c>
      <c r="F162" s="6">
        <v>2700000</v>
      </c>
      <c r="G162" s="6">
        <v>3280610</v>
      </c>
      <c r="H162" s="6">
        <v>2716190</v>
      </c>
      <c r="I162" s="6">
        <v>2716190</v>
      </c>
      <c r="J162" s="6">
        <v>2716190</v>
      </c>
    </row>
    <row r="163" spans="2:10" x14ac:dyDescent="0.3">
      <c r="B163" s="5" t="s">
        <v>381</v>
      </c>
      <c r="C163" s="5" t="s">
        <v>382</v>
      </c>
      <c r="D163" s="6">
        <v>0</v>
      </c>
      <c r="E163" s="6">
        <v>0</v>
      </c>
      <c r="F163" s="6">
        <v>2450000</v>
      </c>
      <c r="G163" s="6">
        <v>2960610</v>
      </c>
      <c r="H163" s="6">
        <v>2396190</v>
      </c>
      <c r="I163" s="6">
        <v>2396190</v>
      </c>
      <c r="J163" s="6">
        <v>2396190</v>
      </c>
    </row>
    <row r="164" spans="2:10" ht="42" x14ac:dyDescent="0.3">
      <c r="B164" s="5" t="s">
        <v>383</v>
      </c>
      <c r="C164" s="5" t="s">
        <v>384</v>
      </c>
      <c r="D164" s="6">
        <v>0</v>
      </c>
      <c r="E164" s="6">
        <v>0</v>
      </c>
      <c r="F164" s="6">
        <v>0</v>
      </c>
      <c r="G164" s="6">
        <v>50000</v>
      </c>
      <c r="H164" s="6">
        <v>50000</v>
      </c>
      <c r="I164" s="6">
        <v>50000</v>
      </c>
      <c r="J164" s="6">
        <v>50000</v>
      </c>
    </row>
    <row r="165" spans="2:10" ht="21.6" x14ac:dyDescent="0.3">
      <c r="B165" s="5" t="s">
        <v>385</v>
      </c>
      <c r="C165" s="5" t="s">
        <v>386</v>
      </c>
      <c r="D165" s="6">
        <v>0</v>
      </c>
      <c r="E165" s="6">
        <v>0</v>
      </c>
      <c r="F165" s="6">
        <v>250000</v>
      </c>
      <c r="G165" s="6">
        <v>270000</v>
      </c>
      <c r="H165" s="6">
        <v>270000</v>
      </c>
      <c r="I165" s="6">
        <v>270000</v>
      </c>
      <c r="J165" s="6">
        <v>270000</v>
      </c>
    </row>
    <row r="166" spans="2:10" ht="21.6" x14ac:dyDescent="0.3">
      <c r="B166" s="5" t="s">
        <v>387</v>
      </c>
      <c r="C166" s="5" t="s">
        <v>124</v>
      </c>
      <c r="D166" s="6">
        <v>0</v>
      </c>
      <c r="E166" s="6">
        <v>0</v>
      </c>
      <c r="F166" s="6">
        <v>3747100</v>
      </c>
      <c r="G166" s="6">
        <v>4530600</v>
      </c>
      <c r="H166" s="6">
        <v>4439910</v>
      </c>
      <c r="I166" s="6">
        <v>4439910</v>
      </c>
      <c r="J166" s="6">
        <v>4439910</v>
      </c>
    </row>
    <row r="167" spans="2:10" x14ac:dyDescent="0.3">
      <c r="B167" s="5" t="s">
        <v>388</v>
      </c>
      <c r="C167" s="5" t="s">
        <v>389</v>
      </c>
      <c r="D167" s="6">
        <v>0</v>
      </c>
      <c r="E167" s="6">
        <v>0</v>
      </c>
      <c r="F167" s="6">
        <v>3747100</v>
      </c>
      <c r="G167" s="6">
        <v>4530600</v>
      </c>
      <c r="H167" s="6">
        <v>4439910</v>
      </c>
      <c r="I167" s="6">
        <v>4439910</v>
      </c>
      <c r="J167" s="6">
        <v>4439910</v>
      </c>
    </row>
    <row r="168" spans="2:10" x14ac:dyDescent="0.3">
      <c r="B168" s="5" t="s">
        <v>390</v>
      </c>
      <c r="C168" s="5" t="s">
        <v>391</v>
      </c>
      <c r="D168" s="6">
        <v>0</v>
      </c>
      <c r="E168" s="6">
        <v>0</v>
      </c>
      <c r="F168" s="6">
        <v>3393100</v>
      </c>
      <c r="G168" s="6">
        <v>4128100</v>
      </c>
      <c r="H168" s="6">
        <v>4068000</v>
      </c>
      <c r="I168" s="6">
        <v>4068000</v>
      </c>
      <c r="J168" s="6">
        <v>4068000</v>
      </c>
    </row>
    <row r="169" spans="2:10" x14ac:dyDescent="0.3">
      <c r="B169" s="5" t="s">
        <v>392</v>
      </c>
      <c r="C169" s="5" t="s">
        <v>393</v>
      </c>
      <c r="D169" s="6">
        <v>0</v>
      </c>
      <c r="E169" s="6">
        <v>0</v>
      </c>
      <c r="F169" s="6">
        <v>300000</v>
      </c>
      <c r="G169" s="6">
        <v>348500</v>
      </c>
      <c r="H169" s="6">
        <v>348497</v>
      </c>
      <c r="I169" s="6">
        <v>348497</v>
      </c>
      <c r="J169" s="6">
        <v>348497</v>
      </c>
    </row>
    <row r="170" spans="2:10" x14ac:dyDescent="0.3">
      <c r="B170" s="5" t="s">
        <v>394</v>
      </c>
      <c r="C170" s="5" t="s">
        <v>395</v>
      </c>
      <c r="D170" s="6">
        <v>0</v>
      </c>
      <c r="E170" s="6">
        <v>0</v>
      </c>
      <c r="F170" s="6">
        <v>54000</v>
      </c>
      <c r="G170" s="6">
        <v>54000</v>
      </c>
      <c r="H170" s="6">
        <v>23413</v>
      </c>
      <c r="I170" s="6">
        <v>23413</v>
      </c>
      <c r="J170" s="6">
        <v>23413</v>
      </c>
    </row>
    <row r="171" spans="2:10" ht="31.8" x14ac:dyDescent="0.3">
      <c r="B171" s="5" t="s">
        <v>396</v>
      </c>
      <c r="C171" s="5" t="s">
        <v>397</v>
      </c>
      <c r="D171" s="6">
        <v>0</v>
      </c>
      <c r="E171" s="6">
        <v>0</v>
      </c>
      <c r="F171" s="6">
        <v>1068500</v>
      </c>
      <c r="G171" s="6">
        <v>1763400</v>
      </c>
      <c r="H171" s="6">
        <v>1688845</v>
      </c>
      <c r="I171" s="6">
        <v>1688845</v>
      </c>
      <c r="J171" s="6">
        <v>1688845</v>
      </c>
    </row>
    <row r="172" spans="2:10" x14ac:dyDescent="0.3">
      <c r="B172" s="5" t="s">
        <v>398</v>
      </c>
      <c r="C172" s="5" t="s">
        <v>399</v>
      </c>
      <c r="D172" s="6">
        <v>0</v>
      </c>
      <c r="E172" s="6">
        <v>0</v>
      </c>
      <c r="F172" s="6">
        <v>0</v>
      </c>
      <c r="G172" s="6">
        <v>44000</v>
      </c>
      <c r="H172" s="6">
        <v>43724</v>
      </c>
      <c r="I172" s="6">
        <v>43724</v>
      </c>
      <c r="J172" s="6">
        <v>43724</v>
      </c>
    </row>
    <row r="173" spans="2:10" x14ac:dyDescent="0.3">
      <c r="B173" s="5" t="s">
        <v>400</v>
      </c>
      <c r="C173" s="5" t="s">
        <v>401</v>
      </c>
      <c r="D173" s="6">
        <v>0</v>
      </c>
      <c r="E173" s="6">
        <v>0</v>
      </c>
      <c r="F173" s="6">
        <v>185000</v>
      </c>
      <c r="G173" s="6">
        <v>235000</v>
      </c>
      <c r="H173" s="6">
        <v>235000</v>
      </c>
      <c r="I173" s="6">
        <v>235000</v>
      </c>
      <c r="J173" s="6">
        <v>235000</v>
      </c>
    </row>
    <row r="174" spans="2:10" x14ac:dyDescent="0.3">
      <c r="B174" s="5" t="s">
        <v>402</v>
      </c>
      <c r="C174" s="5" t="s">
        <v>403</v>
      </c>
      <c r="D174" s="6">
        <v>0</v>
      </c>
      <c r="E174" s="6">
        <v>0</v>
      </c>
      <c r="F174" s="6">
        <v>773500</v>
      </c>
      <c r="G174" s="6">
        <v>1435600</v>
      </c>
      <c r="H174" s="6">
        <v>1366344</v>
      </c>
      <c r="I174" s="6">
        <v>1366344</v>
      </c>
      <c r="J174" s="6">
        <v>1366344</v>
      </c>
    </row>
    <row r="175" spans="2:10" x14ac:dyDescent="0.3">
      <c r="B175" s="5" t="s">
        <v>404</v>
      </c>
      <c r="C175" s="5" t="s">
        <v>405</v>
      </c>
      <c r="D175" s="6">
        <v>0</v>
      </c>
      <c r="E175" s="6">
        <v>0</v>
      </c>
      <c r="F175" s="6">
        <v>110000</v>
      </c>
      <c r="G175" s="6">
        <v>48800</v>
      </c>
      <c r="H175" s="6">
        <v>43777</v>
      </c>
      <c r="I175" s="6">
        <v>43777</v>
      </c>
      <c r="J175" s="6">
        <v>43777</v>
      </c>
    </row>
    <row r="176" spans="2:10" x14ac:dyDescent="0.3">
      <c r="B176" s="5" t="s">
        <v>406</v>
      </c>
      <c r="C176" s="5" t="s">
        <v>407</v>
      </c>
      <c r="D176" s="6">
        <v>0</v>
      </c>
      <c r="E176" s="6">
        <v>0</v>
      </c>
      <c r="F176" s="6">
        <v>3497000</v>
      </c>
      <c r="G176" s="6">
        <v>3497000</v>
      </c>
      <c r="H176" s="6">
        <v>3492547</v>
      </c>
      <c r="I176" s="6">
        <v>3492547</v>
      </c>
      <c r="J176" s="6">
        <v>3492547</v>
      </c>
    </row>
    <row r="177" spans="2:10" ht="21.6" x14ac:dyDescent="0.3">
      <c r="B177" s="5" t="s">
        <v>408</v>
      </c>
      <c r="C177" s="5" t="s">
        <v>157</v>
      </c>
      <c r="D177" s="6">
        <v>0</v>
      </c>
      <c r="E177" s="6">
        <v>0</v>
      </c>
      <c r="F177" s="6">
        <v>3497000</v>
      </c>
      <c r="G177" s="6">
        <v>3497000</v>
      </c>
      <c r="H177" s="6">
        <v>3492547</v>
      </c>
      <c r="I177" s="6">
        <v>3492547</v>
      </c>
      <c r="J177" s="6">
        <v>3492547</v>
      </c>
    </row>
    <row r="178" spans="2:10" x14ac:dyDescent="0.3">
      <c r="B178" s="5" t="s">
        <v>409</v>
      </c>
      <c r="C178" s="5" t="s">
        <v>410</v>
      </c>
      <c r="D178" s="6">
        <v>0</v>
      </c>
      <c r="E178" s="6">
        <v>0</v>
      </c>
      <c r="F178" s="6">
        <v>3287000</v>
      </c>
      <c r="G178" s="6">
        <v>3287000</v>
      </c>
      <c r="H178" s="6">
        <v>3283183</v>
      </c>
      <c r="I178" s="6">
        <v>3283183</v>
      </c>
      <c r="J178" s="6">
        <v>3283183</v>
      </c>
    </row>
    <row r="179" spans="2:10" ht="21.6" x14ac:dyDescent="0.3">
      <c r="B179" s="5" t="s">
        <v>411</v>
      </c>
      <c r="C179" s="5" t="s">
        <v>412</v>
      </c>
      <c r="D179" s="6">
        <v>0</v>
      </c>
      <c r="E179" s="6">
        <v>0</v>
      </c>
      <c r="F179" s="6">
        <v>3287000</v>
      </c>
      <c r="G179" s="6">
        <v>3287000</v>
      </c>
      <c r="H179" s="6">
        <v>3283183</v>
      </c>
      <c r="I179" s="6">
        <v>3283183</v>
      </c>
      <c r="J179" s="6">
        <v>3283183</v>
      </c>
    </row>
    <row r="180" spans="2:10" x14ac:dyDescent="0.3">
      <c r="B180" s="5" t="s">
        <v>413</v>
      </c>
      <c r="C180" s="5" t="s">
        <v>213</v>
      </c>
      <c r="D180" s="6">
        <v>0</v>
      </c>
      <c r="E180" s="6">
        <v>0</v>
      </c>
      <c r="F180" s="6">
        <v>210000</v>
      </c>
      <c r="G180" s="6">
        <v>210000</v>
      </c>
      <c r="H180" s="6">
        <v>209364</v>
      </c>
      <c r="I180" s="6">
        <v>209364</v>
      </c>
      <c r="J180" s="6">
        <v>209364</v>
      </c>
    </row>
    <row r="181" spans="2:10" ht="21.6" x14ac:dyDescent="0.3">
      <c r="B181" s="5" t="s">
        <v>414</v>
      </c>
      <c r="C181" s="5" t="s">
        <v>415</v>
      </c>
      <c r="D181" s="6">
        <v>0</v>
      </c>
      <c r="E181" s="6">
        <v>0</v>
      </c>
      <c r="F181" s="6">
        <v>210000</v>
      </c>
      <c r="G181" s="6">
        <v>210000</v>
      </c>
      <c r="H181" s="6">
        <v>209364</v>
      </c>
      <c r="I181" s="6">
        <v>209364</v>
      </c>
      <c r="J181" s="6">
        <v>209364</v>
      </c>
    </row>
    <row r="182" spans="2:10" ht="21.6" x14ac:dyDescent="0.3">
      <c r="B182" s="5" t="s">
        <v>416</v>
      </c>
      <c r="C182" s="5" t="s">
        <v>163</v>
      </c>
      <c r="D182" s="6">
        <v>0</v>
      </c>
      <c r="E182" s="6">
        <v>0</v>
      </c>
      <c r="F182" s="6">
        <v>0</v>
      </c>
      <c r="G182" s="6">
        <v>-99590</v>
      </c>
      <c r="H182" s="6">
        <v>-105768</v>
      </c>
      <c r="I182" s="6">
        <v>-105768</v>
      </c>
      <c r="J182" s="6">
        <v>-105768</v>
      </c>
    </row>
    <row r="183" spans="2:10" ht="21.6" x14ac:dyDescent="0.3">
      <c r="B183" s="5" t="s">
        <v>417</v>
      </c>
      <c r="C183" s="5" t="s">
        <v>166</v>
      </c>
      <c r="D183" s="6">
        <v>0</v>
      </c>
      <c r="E183" s="6">
        <v>0</v>
      </c>
      <c r="F183" s="6">
        <v>0</v>
      </c>
      <c r="G183" s="6">
        <v>-99590</v>
      </c>
      <c r="H183" s="6">
        <v>-105768</v>
      </c>
      <c r="I183" s="6">
        <v>-105768</v>
      </c>
      <c r="J183" s="6">
        <v>-105768</v>
      </c>
    </row>
    <row r="184" spans="2:10" ht="21.6" x14ac:dyDescent="0.3">
      <c r="B184" s="5" t="s">
        <v>418</v>
      </c>
      <c r="C184" s="5" t="s">
        <v>419</v>
      </c>
      <c r="D184" s="6">
        <v>0</v>
      </c>
      <c r="E184" s="6">
        <v>0</v>
      </c>
      <c r="F184" s="6">
        <v>0</v>
      </c>
      <c r="G184" s="6">
        <v>-99590</v>
      </c>
      <c r="H184" s="6">
        <v>-105768</v>
      </c>
      <c r="I184" s="6">
        <v>-105768</v>
      </c>
      <c r="J184" s="6">
        <v>-105768</v>
      </c>
    </row>
    <row r="185" spans="2:10" ht="21.6" x14ac:dyDescent="0.3">
      <c r="B185" s="5" t="s">
        <v>420</v>
      </c>
      <c r="C185" s="5" t="s">
        <v>421</v>
      </c>
      <c r="D185" s="6">
        <v>0</v>
      </c>
      <c r="E185" s="6">
        <v>0</v>
      </c>
      <c r="F185" s="6">
        <v>0</v>
      </c>
      <c r="G185" s="6">
        <v>-99590</v>
      </c>
      <c r="H185" s="6">
        <v>-105768</v>
      </c>
      <c r="I185" s="6">
        <v>-105768</v>
      </c>
      <c r="J185" s="6">
        <v>-105768</v>
      </c>
    </row>
    <row r="188" spans="2:10" x14ac:dyDescent="0.3">
      <c r="B188" s="14" t="s">
        <v>473</v>
      </c>
      <c r="C188" s="14"/>
      <c r="D188" s="14"/>
      <c r="E188" s="14"/>
      <c r="F188" s="14"/>
      <c r="G188" s="14"/>
      <c r="H188" s="14"/>
      <c r="I188" s="14"/>
      <c r="J188" s="14"/>
    </row>
    <row r="191" spans="2:10" ht="21.6" x14ac:dyDescent="0.3">
      <c r="B191" s="5" t="s">
        <v>17</v>
      </c>
      <c r="C191" s="5" t="s">
        <v>18</v>
      </c>
      <c r="D191" s="6">
        <v>0</v>
      </c>
      <c r="E191" s="6">
        <v>0</v>
      </c>
      <c r="F191" s="6">
        <v>83887650</v>
      </c>
      <c r="G191" s="6">
        <v>104093450</v>
      </c>
      <c r="H191" s="6">
        <v>59948316</v>
      </c>
      <c r="I191" s="6">
        <v>59948316</v>
      </c>
      <c r="J191" s="6">
        <v>36932234</v>
      </c>
    </row>
    <row r="192" spans="2:10" ht="21.6" x14ac:dyDescent="0.3">
      <c r="B192" s="5" t="s">
        <v>378</v>
      </c>
      <c r="C192" s="5" t="s">
        <v>106</v>
      </c>
      <c r="D192" s="6">
        <v>0</v>
      </c>
      <c r="E192" s="6">
        <v>0</v>
      </c>
      <c r="F192" s="6">
        <v>320000</v>
      </c>
      <c r="G192" s="6">
        <v>600000</v>
      </c>
      <c r="H192" s="6">
        <v>600000</v>
      </c>
      <c r="I192" s="6">
        <v>600000</v>
      </c>
      <c r="J192" s="6">
        <v>600000</v>
      </c>
    </row>
    <row r="193" spans="2:10" ht="31.8" x14ac:dyDescent="0.3">
      <c r="B193" s="5" t="s">
        <v>422</v>
      </c>
      <c r="C193" s="5" t="s">
        <v>24</v>
      </c>
      <c r="D193" s="6">
        <v>0</v>
      </c>
      <c r="E193" s="6">
        <v>0</v>
      </c>
      <c r="F193" s="6">
        <v>320000</v>
      </c>
      <c r="G193" s="6">
        <v>600000</v>
      </c>
      <c r="H193" s="6">
        <v>600000</v>
      </c>
      <c r="I193" s="6">
        <v>600000</v>
      </c>
      <c r="J193" s="6">
        <v>600000</v>
      </c>
    </row>
    <row r="194" spans="2:10" ht="21.6" x14ac:dyDescent="0.3">
      <c r="B194" s="5" t="s">
        <v>423</v>
      </c>
      <c r="C194" s="5" t="s">
        <v>424</v>
      </c>
      <c r="D194" s="6">
        <v>0</v>
      </c>
      <c r="E194" s="6">
        <v>0</v>
      </c>
      <c r="F194" s="6">
        <v>320000</v>
      </c>
      <c r="G194" s="6">
        <v>600000</v>
      </c>
      <c r="H194" s="6">
        <v>600000</v>
      </c>
      <c r="I194" s="6">
        <v>600000</v>
      </c>
      <c r="J194" s="6">
        <v>600000</v>
      </c>
    </row>
    <row r="195" spans="2:10" ht="31.8" x14ac:dyDescent="0.3">
      <c r="B195" s="5" t="s">
        <v>425</v>
      </c>
      <c r="C195" s="5" t="s">
        <v>121</v>
      </c>
      <c r="D195" s="6">
        <v>0</v>
      </c>
      <c r="E195" s="6">
        <v>0</v>
      </c>
      <c r="F195" s="6">
        <v>10100000</v>
      </c>
      <c r="G195" s="6">
        <v>10434000</v>
      </c>
      <c r="H195" s="6">
        <v>9784582</v>
      </c>
      <c r="I195" s="6">
        <v>9784582</v>
      </c>
      <c r="J195" s="6">
        <v>6967095</v>
      </c>
    </row>
    <row r="196" spans="2:10" ht="31.8" x14ac:dyDescent="0.3">
      <c r="B196" s="5" t="s">
        <v>426</v>
      </c>
      <c r="C196" s="5" t="s">
        <v>427</v>
      </c>
      <c r="D196" s="6">
        <v>0</v>
      </c>
      <c r="E196" s="6">
        <v>0</v>
      </c>
      <c r="F196" s="6">
        <v>10100000</v>
      </c>
      <c r="G196" s="6">
        <v>10239000</v>
      </c>
      <c r="H196" s="6">
        <v>9657198</v>
      </c>
      <c r="I196" s="6">
        <v>9657198</v>
      </c>
      <c r="J196" s="6">
        <v>6839711</v>
      </c>
    </row>
    <row r="197" spans="2:10" x14ac:dyDescent="0.3">
      <c r="B197" s="5" t="s">
        <v>428</v>
      </c>
      <c r="C197" s="5" t="s">
        <v>429</v>
      </c>
      <c r="D197" s="6">
        <v>0</v>
      </c>
      <c r="E197" s="6">
        <v>0</v>
      </c>
      <c r="F197" s="6">
        <v>1500000</v>
      </c>
      <c r="G197" s="6">
        <v>1412000</v>
      </c>
      <c r="H197" s="6">
        <v>1401499</v>
      </c>
      <c r="I197" s="6">
        <v>1401499</v>
      </c>
      <c r="J197" s="6">
        <v>948876</v>
      </c>
    </row>
    <row r="198" spans="2:10" x14ac:dyDescent="0.3">
      <c r="B198" s="5" t="s">
        <v>430</v>
      </c>
      <c r="C198" s="5" t="s">
        <v>431</v>
      </c>
      <c r="D198" s="6">
        <v>0</v>
      </c>
      <c r="E198" s="6">
        <v>0</v>
      </c>
      <c r="F198" s="6">
        <v>8500000</v>
      </c>
      <c r="G198" s="6">
        <v>8500000</v>
      </c>
      <c r="H198" s="6">
        <v>7935577</v>
      </c>
      <c r="I198" s="6">
        <v>7935577</v>
      </c>
      <c r="J198" s="6">
        <v>5570713</v>
      </c>
    </row>
    <row r="199" spans="2:10" x14ac:dyDescent="0.3">
      <c r="B199" s="5" t="s">
        <v>432</v>
      </c>
      <c r="C199" s="5" t="s">
        <v>433</v>
      </c>
      <c r="D199" s="6">
        <v>0</v>
      </c>
      <c r="E199" s="6">
        <v>0</v>
      </c>
      <c r="F199" s="6">
        <v>100000</v>
      </c>
      <c r="G199" s="6">
        <v>327000</v>
      </c>
      <c r="H199" s="6">
        <v>320122</v>
      </c>
      <c r="I199" s="6">
        <v>320122</v>
      </c>
      <c r="J199" s="6">
        <v>320122</v>
      </c>
    </row>
    <row r="200" spans="2:10" ht="21.6" x14ac:dyDescent="0.3">
      <c r="B200" s="5" t="s">
        <v>434</v>
      </c>
      <c r="C200" s="5" t="s">
        <v>435</v>
      </c>
      <c r="D200" s="6">
        <v>0</v>
      </c>
      <c r="E200" s="6">
        <v>0</v>
      </c>
      <c r="F200" s="6">
        <v>0</v>
      </c>
      <c r="G200" s="6">
        <v>195000</v>
      </c>
      <c r="H200" s="6">
        <v>127384</v>
      </c>
      <c r="I200" s="6">
        <v>127384</v>
      </c>
      <c r="J200" s="6">
        <v>127384</v>
      </c>
    </row>
    <row r="201" spans="2:10" x14ac:dyDescent="0.3">
      <c r="B201" s="5" t="s">
        <v>428</v>
      </c>
      <c r="C201" s="5" t="s">
        <v>436</v>
      </c>
      <c r="D201" s="6">
        <v>0</v>
      </c>
      <c r="E201" s="6">
        <v>0</v>
      </c>
      <c r="F201" s="6">
        <v>0</v>
      </c>
      <c r="G201" s="6">
        <v>29250</v>
      </c>
      <c r="H201" s="6">
        <v>19107</v>
      </c>
      <c r="I201" s="6">
        <v>19107</v>
      </c>
      <c r="J201" s="6">
        <v>19107</v>
      </c>
    </row>
    <row r="202" spans="2:10" x14ac:dyDescent="0.3">
      <c r="B202" s="5" t="s">
        <v>430</v>
      </c>
      <c r="C202" s="5" t="s">
        <v>437</v>
      </c>
      <c r="D202" s="6">
        <v>0</v>
      </c>
      <c r="E202" s="6">
        <v>0</v>
      </c>
      <c r="F202" s="6">
        <v>0</v>
      </c>
      <c r="G202" s="6">
        <v>165750</v>
      </c>
      <c r="H202" s="6">
        <v>108277</v>
      </c>
      <c r="I202" s="6">
        <v>108277</v>
      </c>
      <c r="J202" s="6">
        <v>108277</v>
      </c>
    </row>
    <row r="203" spans="2:10" ht="42" x14ac:dyDescent="0.3">
      <c r="B203" s="5" t="s">
        <v>438</v>
      </c>
      <c r="C203" s="5" t="s">
        <v>439</v>
      </c>
      <c r="D203" s="6">
        <v>0</v>
      </c>
      <c r="E203" s="6">
        <v>0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</row>
    <row r="204" spans="2:10" x14ac:dyDescent="0.3">
      <c r="B204" s="5" t="s">
        <v>440</v>
      </c>
      <c r="C204" s="5" t="s">
        <v>441</v>
      </c>
      <c r="D204" s="6">
        <v>0</v>
      </c>
      <c r="E204" s="6">
        <v>0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</row>
    <row r="205" spans="2:10" x14ac:dyDescent="0.3">
      <c r="B205" s="5" t="s">
        <v>442</v>
      </c>
      <c r="C205" s="5" t="s">
        <v>443</v>
      </c>
      <c r="D205" s="6">
        <v>0</v>
      </c>
      <c r="E205" s="6">
        <v>0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</row>
    <row r="206" spans="2:10" x14ac:dyDescent="0.3">
      <c r="B206" s="5" t="s">
        <v>444</v>
      </c>
      <c r="C206" s="5" t="s">
        <v>445</v>
      </c>
      <c r="D206" s="6">
        <v>0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</row>
    <row r="207" spans="2:10" ht="31.8" x14ac:dyDescent="0.3">
      <c r="B207" s="5" t="s">
        <v>446</v>
      </c>
      <c r="C207" s="5" t="s">
        <v>447</v>
      </c>
      <c r="D207" s="6">
        <v>0</v>
      </c>
      <c r="E207" s="6">
        <v>0</v>
      </c>
      <c r="F207" s="6">
        <v>37140580</v>
      </c>
      <c r="G207" s="6">
        <v>40728590</v>
      </c>
      <c r="H207" s="6">
        <v>23204167</v>
      </c>
      <c r="I207" s="6">
        <v>23204167</v>
      </c>
      <c r="J207" s="6">
        <v>11574749</v>
      </c>
    </row>
    <row r="208" spans="2:10" x14ac:dyDescent="0.3">
      <c r="B208" s="5" t="s">
        <v>448</v>
      </c>
      <c r="C208" s="5" t="s">
        <v>449</v>
      </c>
      <c r="D208" s="6">
        <v>0</v>
      </c>
      <c r="E208" s="6">
        <v>0</v>
      </c>
      <c r="F208" s="6">
        <v>31261870</v>
      </c>
      <c r="G208" s="6">
        <v>34277000</v>
      </c>
      <c r="H208" s="6">
        <v>19503523</v>
      </c>
      <c r="I208" s="6">
        <v>19503523</v>
      </c>
      <c r="J208" s="6">
        <v>9730903</v>
      </c>
    </row>
    <row r="209" spans="2:10" x14ac:dyDescent="0.3">
      <c r="B209" s="5" t="s">
        <v>450</v>
      </c>
      <c r="C209" s="5" t="s">
        <v>451</v>
      </c>
      <c r="D209" s="6">
        <v>0</v>
      </c>
      <c r="E209" s="6">
        <v>0</v>
      </c>
      <c r="F209" s="6">
        <v>5878710</v>
      </c>
      <c r="G209" s="6">
        <v>6451590</v>
      </c>
      <c r="H209" s="6">
        <v>3700644</v>
      </c>
      <c r="I209" s="6">
        <v>3700644</v>
      </c>
      <c r="J209" s="6">
        <v>1843846</v>
      </c>
    </row>
    <row r="210" spans="2:10" ht="31.8" x14ac:dyDescent="0.3">
      <c r="B210" s="5" t="s">
        <v>452</v>
      </c>
      <c r="C210" s="5" t="s">
        <v>453</v>
      </c>
      <c r="D210" s="6">
        <v>0</v>
      </c>
      <c r="E210" s="6">
        <v>0</v>
      </c>
      <c r="F210" s="6">
        <v>9250140</v>
      </c>
      <c r="G210" s="6">
        <v>9666640</v>
      </c>
      <c r="H210" s="6">
        <v>5931690</v>
      </c>
      <c r="I210" s="6">
        <v>5931690</v>
      </c>
      <c r="J210" s="6">
        <v>2294598</v>
      </c>
    </row>
    <row r="211" spans="2:10" x14ac:dyDescent="0.3">
      <c r="B211" s="5" t="s">
        <v>454</v>
      </c>
      <c r="C211" s="5" t="s">
        <v>455</v>
      </c>
      <c r="D211" s="6">
        <v>0</v>
      </c>
      <c r="E211" s="6">
        <v>0</v>
      </c>
      <c r="F211" s="6">
        <v>7773220</v>
      </c>
      <c r="G211" s="6">
        <v>8123220</v>
      </c>
      <c r="H211" s="6">
        <v>4991348</v>
      </c>
      <c r="I211" s="6">
        <v>4991348</v>
      </c>
      <c r="J211" s="6">
        <v>1932573</v>
      </c>
    </row>
    <row r="212" spans="2:10" x14ac:dyDescent="0.3">
      <c r="B212" s="5" t="s">
        <v>450</v>
      </c>
      <c r="C212" s="5" t="s">
        <v>456</v>
      </c>
      <c r="D212" s="6">
        <v>0</v>
      </c>
      <c r="E212" s="6">
        <v>0</v>
      </c>
      <c r="F212" s="6">
        <v>1476920</v>
      </c>
      <c r="G212" s="6">
        <v>1543420</v>
      </c>
      <c r="H212" s="6">
        <v>940342</v>
      </c>
      <c r="I212" s="6">
        <v>940342</v>
      </c>
      <c r="J212" s="6">
        <v>362025</v>
      </c>
    </row>
    <row r="213" spans="2:10" x14ac:dyDescent="0.3">
      <c r="B213" s="5" t="s">
        <v>457</v>
      </c>
      <c r="C213" s="5" t="s">
        <v>136</v>
      </c>
      <c r="D213" s="6">
        <v>0</v>
      </c>
      <c r="E213" s="6">
        <v>0</v>
      </c>
      <c r="F213" s="6">
        <v>27076930</v>
      </c>
      <c r="G213" s="6">
        <v>42664220</v>
      </c>
      <c r="H213" s="6">
        <v>20428334</v>
      </c>
      <c r="I213" s="6">
        <v>20428334</v>
      </c>
      <c r="J213" s="6">
        <v>15496249</v>
      </c>
    </row>
    <row r="214" spans="2:10" ht="21.6" x14ac:dyDescent="0.3">
      <c r="B214" s="5" t="s">
        <v>458</v>
      </c>
      <c r="C214" s="5" t="s">
        <v>139</v>
      </c>
      <c r="D214" s="6">
        <v>0</v>
      </c>
      <c r="E214" s="6">
        <v>0</v>
      </c>
      <c r="F214" s="6">
        <v>27076930</v>
      </c>
      <c r="G214" s="6">
        <v>42664220</v>
      </c>
      <c r="H214" s="6">
        <v>20428334</v>
      </c>
      <c r="I214" s="6">
        <v>20428334</v>
      </c>
      <c r="J214" s="6">
        <v>15496249</v>
      </c>
    </row>
    <row r="215" spans="2:10" x14ac:dyDescent="0.3">
      <c r="B215" s="5" t="s">
        <v>459</v>
      </c>
      <c r="C215" s="5" t="s">
        <v>460</v>
      </c>
      <c r="D215" s="6">
        <v>0</v>
      </c>
      <c r="E215" s="6">
        <v>0</v>
      </c>
      <c r="F215" s="6">
        <v>27076930</v>
      </c>
      <c r="G215" s="6">
        <v>42664220</v>
      </c>
      <c r="H215" s="6">
        <v>20428334</v>
      </c>
      <c r="I215" s="6">
        <v>20428334</v>
      </c>
      <c r="J215" s="6">
        <v>15496249</v>
      </c>
    </row>
    <row r="216" spans="2:10" x14ac:dyDescent="0.3">
      <c r="B216" s="5" t="s">
        <v>461</v>
      </c>
      <c r="C216" s="5" t="s">
        <v>462</v>
      </c>
      <c r="D216" s="6">
        <v>0</v>
      </c>
      <c r="E216" s="6">
        <v>0</v>
      </c>
      <c r="F216" s="6">
        <v>100000</v>
      </c>
      <c r="G216" s="6">
        <v>90000</v>
      </c>
      <c r="H216" s="6">
        <v>90000</v>
      </c>
      <c r="I216" s="6">
        <v>90000</v>
      </c>
      <c r="J216" s="6">
        <v>90000</v>
      </c>
    </row>
    <row r="217" spans="2:10" x14ac:dyDescent="0.3">
      <c r="B217" s="5" t="s">
        <v>463</v>
      </c>
      <c r="C217" s="5" t="s">
        <v>464</v>
      </c>
      <c r="D217" s="6">
        <v>0</v>
      </c>
      <c r="E217" s="6">
        <v>0</v>
      </c>
      <c r="F217" s="6">
        <v>121000</v>
      </c>
      <c r="G217" s="6">
        <v>94000</v>
      </c>
      <c r="H217" s="6">
        <v>85417</v>
      </c>
      <c r="I217" s="6">
        <v>85417</v>
      </c>
      <c r="J217" s="6">
        <v>85417</v>
      </c>
    </row>
    <row r="218" spans="2:10" x14ac:dyDescent="0.3">
      <c r="B218" s="5" t="s">
        <v>465</v>
      </c>
      <c r="C218" s="5" t="s">
        <v>466</v>
      </c>
      <c r="D218" s="6">
        <v>0</v>
      </c>
      <c r="E218" s="6">
        <v>0</v>
      </c>
      <c r="F218" s="6">
        <v>465510</v>
      </c>
      <c r="G218" s="6">
        <v>577110</v>
      </c>
      <c r="H218" s="6">
        <v>514359</v>
      </c>
      <c r="I218" s="6">
        <v>514359</v>
      </c>
      <c r="J218" s="6">
        <v>514359</v>
      </c>
    </row>
    <row r="219" spans="2:10" x14ac:dyDescent="0.3">
      <c r="B219" s="5" t="s">
        <v>467</v>
      </c>
      <c r="C219" s="5" t="s">
        <v>468</v>
      </c>
      <c r="D219" s="6">
        <v>0</v>
      </c>
      <c r="E219" s="6">
        <v>0</v>
      </c>
      <c r="F219" s="6">
        <v>26390420</v>
      </c>
      <c r="G219" s="6">
        <v>41903110</v>
      </c>
      <c r="H219" s="6">
        <v>19738558</v>
      </c>
      <c r="I219" s="6">
        <v>19738558</v>
      </c>
      <c r="J219" s="6">
        <v>14806473</v>
      </c>
    </row>
    <row r="220" spans="2:10" ht="21.6" x14ac:dyDescent="0.3">
      <c r="B220" s="5" t="s">
        <v>416</v>
      </c>
      <c r="C220" s="5" t="s">
        <v>163</v>
      </c>
      <c r="D220" s="6">
        <v>0</v>
      </c>
      <c r="E220" s="6">
        <v>0</v>
      </c>
      <c r="F220" s="6">
        <v>0</v>
      </c>
      <c r="G220" s="6">
        <v>0</v>
      </c>
      <c r="H220" s="6">
        <v>-457</v>
      </c>
      <c r="I220" s="6">
        <v>-457</v>
      </c>
      <c r="J220" s="6">
        <v>-457</v>
      </c>
    </row>
    <row r="221" spans="2:10" ht="21.6" x14ac:dyDescent="0.3">
      <c r="B221" s="5" t="s">
        <v>417</v>
      </c>
      <c r="C221" s="5" t="s">
        <v>166</v>
      </c>
      <c r="D221" s="6">
        <v>0</v>
      </c>
      <c r="E221" s="6">
        <v>0</v>
      </c>
      <c r="F221" s="6">
        <v>0</v>
      </c>
      <c r="G221" s="6">
        <v>0</v>
      </c>
      <c r="H221" s="6">
        <v>-457</v>
      </c>
      <c r="I221" s="6">
        <v>-457</v>
      </c>
      <c r="J221" s="6">
        <v>-457</v>
      </c>
    </row>
    <row r="222" spans="2:10" ht="21.6" x14ac:dyDescent="0.3">
      <c r="B222" s="5" t="s">
        <v>418</v>
      </c>
      <c r="C222" s="5" t="s">
        <v>419</v>
      </c>
      <c r="D222" s="6">
        <v>0</v>
      </c>
      <c r="E222" s="6">
        <v>0</v>
      </c>
      <c r="F222" s="6">
        <v>0</v>
      </c>
      <c r="G222" s="6">
        <v>0</v>
      </c>
      <c r="H222" s="6">
        <v>-457</v>
      </c>
      <c r="I222" s="6">
        <v>-457</v>
      </c>
      <c r="J222" s="6">
        <v>-457</v>
      </c>
    </row>
    <row r="223" spans="2:10" ht="21.6" x14ac:dyDescent="0.3">
      <c r="B223" s="5" t="s">
        <v>469</v>
      </c>
      <c r="C223" s="5" t="s">
        <v>470</v>
      </c>
      <c r="D223" s="6">
        <v>0</v>
      </c>
      <c r="E223" s="6">
        <v>0</v>
      </c>
      <c r="F223" s="6">
        <v>0</v>
      </c>
      <c r="G223" s="6">
        <v>0</v>
      </c>
      <c r="H223" s="6">
        <v>-457</v>
      </c>
      <c r="I223" s="6">
        <v>-457</v>
      </c>
      <c r="J223" s="6">
        <v>-457</v>
      </c>
    </row>
    <row r="226" spans="2:7" x14ac:dyDescent="0.3">
      <c r="B226" s="7" t="s">
        <v>474</v>
      </c>
      <c r="C226" s="8"/>
      <c r="G226" s="8" t="s">
        <v>475</v>
      </c>
    </row>
    <row r="227" spans="2:7" x14ac:dyDescent="0.3">
      <c r="B227" s="7" t="s">
        <v>476</v>
      </c>
      <c r="C227" s="8"/>
      <c r="G227" s="8" t="s">
        <v>477</v>
      </c>
    </row>
    <row r="228" spans="2:7" x14ac:dyDescent="0.3">
      <c r="B228" s="8"/>
      <c r="C228" s="8"/>
      <c r="G228" s="8"/>
    </row>
    <row r="229" spans="2:7" x14ac:dyDescent="0.3">
      <c r="B229" s="8"/>
      <c r="C229" s="8"/>
      <c r="G229" s="8"/>
    </row>
    <row r="230" spans="2:7" x14ac:dyDescent="0.3">
      <c r="B230" s="8"/>
      <c r="C230" s="8"/>
      <c r="G230" s="8"/>
    </row>
    <row r="231" spans="2:7" x14ac:dyDescent="0.3">
      <c r="B231" s="8"/>
      <c r="C231" s="8" t="s">
        <v>478</v>
      </c>
      <c r="G231" s="8"/>
    </row>
    <row r="232" spans="2:7" x14ac:dyDescent="0.3">
      <c r="B232" s="8"/>
      <c r="C232" s="8"/>
      <c r="G232" s="8"/>
    </row>
    <row r="233" spans="2:7" x14ac:dyDescent="0.3">
      <c r="B233" s="8"/>
      <c r="C233" s="8"/>
      <c r="G233" s="8"/>
    </row>
    <row r="234" spans="2:7" x14ac:dyDescent="0.3">
      <c r="B234" s="8" t="s">
        <v>479</v>
      </c>
      <c r="C234" s="8"/>
      <c r="G234" s="8" t="s">
        <v>480</v>
      </c>
    </row>
    <row r="235" spans="2:7" x14ac:dyDescent="0.3">
      <c r="B235" s="8"/>
      <c r="C235" s="8"/>
      <c r="G235" s="8" t="s">
        <v>481</v>
      </c>
    </row>
  </sheetData>
  <mergeCells count="21">
    <mergeCell ref="B188:J188"/>
    <mergeCell ref="H7:H11"/>
    <mergeCell ref="I7:I11"/>
    <mergeCell ref="J7:J11"/>
    <mergeCell ref="K7:K11"/>
    <mergeCell ref="B96:J96"/>
    <mergeCell ref="A1:L1"/>
    <mergeCell ref="A2:L2"/>
    <mergeCell ref="A3:L3"/>
    <mergeCell ref="A4:L4"/>
    <mergeCell ref="A5:L5"/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</mergeCells>
  <pageMargins left="0.51181102362204722" right="0.31496062992125984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Luminita.Ropcean</cp:lastModifiedBy>
  <cp:lastPrinted>2025-03-10T10:44:12Z</cp:lastPrinted>
  <dcterms:created xsi:type="dcterms:W3CDTF">2025-03-07T10:19:55Z</dcterms:created>
  <dcterms:modified xsi:type="dcterms:W3CDTF">2025-03-31T10:49:36Z</dcterms:modified>
</cp:coreProperties>
</file>