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IULIE\ORDINARA\PROIECTE\07_pr_cont executie\"/>
    </mc:Choice>
  </mc:AlternateContent>
  <xr:revisionPtr revIDLastSave="0" documentId="13_ncr:1_{478DE793-BFD8-4A4B-845C-61D2319499F5}" xr6:coauthVersionLast="47" xr6:coauthVersionMax="47" xr10:uidLastSave="{00000000-0000-0000-0000-000000000000}"/>
  <bookViews>
    <workbookView xWindow="-120" yWindow="-120" windowWidth="29040" windowHeight="15720" xr2:uid="{B55BA823-41AF-42FE-BF9E-068F178B583F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D18" i="1"/>
  <c r="E18" i="1"/>
  <c r="F18" i="1"/>
  <c r="D22" i="1"/>
  <c r="E22" i="1"/>
  <c r="F22" i="1"/>
  <c r="D26" i="1"/>
  <c r="D25" i="1" s="1"/>
  <c r="D24" i="1" s="1"/>
  <c r="E26" i="1"/>
  <c r="E25" i="1" s="1"/>
  <c r="E24" i="1" s="1"/>
  <c r="F26" i="1"/>
  <c r="F25" i="1" s="1"/>
  <c r="F24" i="1" s="1"/>
  <c r="D31" i="1"/>
  <c r="E31" i="1"/>
  <c r="F31" i="1"/>
  <c r="D34" i="1"/>
  <c r="E34" i="1"/>
  <c r="F34" i="1"/>
  <c r="D39" i="1"/>
  <c r="E39" i="1"/>
  <c r="F39" i="1"/>
  <c r="D43" i="1"/>
  <c r="D42" i="1" s="1"/>
  <c r="E43" i="1"/>
  <c r="E42" i="1" s="1"/>
  <c r="F43" i="1"/>
  <c r="F42" i="1" s="1"/>
  <c r="D47" i="1"/>
  <c r="E47" i="1"/>
  <c r="F47" i="1"/>
  <c r="D51" i="1"/>
  <c r="E51" i="1"/>
  <c r="F51" i="1"/>
  <c r="D56" i="1"/>
  <c r="E56" i="1"/>
  <c r="F56" i="1"/>
  <c r="D59" i="1"/>
  <c r="E59" i="1"/>
  <c r="F59" i="1"/>
  <c r="D61" i="1"/>
  <c r="E61" i="1"/>
  <c r="F61" i="1"/>
  <c r="D65" i="1"/>
  <c r="E65" i="1"/>
  <c r="F65" i="1"/>
  <c r="D68" i="1"/>
  <c r="E68" i="1"/>
  <c r="F68" i="1"/>
  <c r="D74" i="1"/>
  <c r="D73" i="1" s="1"/>
  <c r="E74" i="1"/>
  <c r="E73" i="1" s="1"/>
  <c r="F74" i="1"/>
  <c r="F73" i="1" s="1"/>
  <c r="D79" i="1"/>
  <c r="E79" i="1"/>
  <c r="F79" i="1"/>
  <c r="D83" i="1"/>
  <c r="D82" i="1" s="1"/>
  <c r="E83" i="1"/>
  <c r="E82" i="1" s="1"/>
  <c r="F83" i="1"/>
  <c r="F82" i="1" s="1"/>
  <c r="D87" i="1"/>
  <c r="D86" i="1" s="1"/>
  <c r="E87" i="1"/>
  <c r="E86" i="1" s="1"/>
  <c r="F87" i="1"/>
  <c r="F86" i="1" s="1"/>
  <c r="D91" i="1"/>
  <c r="E91" i="1"/>
  <c r="F91" i="1"/>
  <c r="E30" i="1" l="1"/>
  <c r="F64" i="1"/>
  <c r="F63" i="1" s="1"/>
  <c r="D64" i="1"/>
  <c r="D63" i="1" s="1"/>
  <c r="F55" i="1"/>
  <c r="D55" i="1"/>
  <c r="F14" i="1"/>
  <c r="D14" i="1"/>
  <c r="E78" i="1"/>
  <c r="E14" i="1"/>
  <c r="E64" i="1"/>
  <c r="E63" i="1" s="1"/>
  <c r="E55" i="1"/>
  <c r="E46" i="1"/>
  <c r="F78" i="1"/>
  <c r="D78" i="1"/>
  <c r="F46" i="1"/>
  <c r="D46" i="1"/>
  <c r="F30" i="1"/>
  <c r="D30" i="1"/>
  <c r="E29" i="1" l="1"/>
  <c r="E13" i="1" s="1"/>
  <c r="D29" i="1"/>
  <c r="D13" i="1" s="1"/>
  <c r="F29" i="1"/>
  <c r="F13" i="1" s="1"/>
</calcChain>
</file>

<file path=xl/sharedStrings.xml><?xml version="1.0" encoding="utf-8"?>
<sst xmlns="http://schemas.openxmlformats.org/spreadsheetml/2006/main" count="428" uniqueCount="396">
  <si>
    <t>Cont de executie - Cheltuieli - Bugetul local</t>
  </si>
  <si>
    <t>Trimestrul: 2, Anul: 2026</t>
  </si>
  <si>
    <t>Denumirea indicatorilor</t>
  </si>
  <si>
    <t>A</t>
  </si>
  <si>
    <t>Cod indicator</t>
  </si>
  <si>
    <t>B</t>
  </si>
  <si>
    <t>aprobate la finele perioadei de raportare</t>
  </si>
  <si>
    <t>trimestriale cumulate</t>
  </si>
  <si>
    <t>Credite bugetare</t>
  </si>
  <si>
    <t>Plati efectuate</t>
  </si>
  <si>
    <t>TOTAL CHELTUIELI   (cod 50.02+59.02+64.02+69.02+79.02)</t>
  </si>
  <si>
    <t>49.02</t>
  </si>
  <si>
    <t>Partea I-a SERVICII PUBLICE GENERALE   (cod 51.02+54.02+55.02+56.02)</t>
  </si>
  <si>
    <t>50.02</t>
  </si>
  <si>
    <t>Autoritati publice si actiuni externe   (cod 51.02.01)</t>
  </si>
  <si>
    <t>51.02</t>
  </si>
  <si>
    <t>Autoritati executive si legislative (cod 51.02.01.03)</t>
  </si>
  <si>
    <t>51.02.01</t>
  </si>
  <si>
    <t>Autoritati executive</t>
  </si>
  <si>
    <t>51.02.01.03</t>
  </si>
  <si>
    <t>Alte servicii publice generale  (cod 54.02.05 la 54.02.07+54.02.10+54.02.50)</t>
  </si>
  <si>
    <t>54.02</t>
  </si>
  <si>
    <t>Fond de rezerva bugetara la dispozitia autoritatilor locale</t>
  </si>
  <si>
    <t>54.02.05</t>
  </si>
  <si>
    <t>10</t>
  </si>
  <si>
    <t>Servicii publice comunitare de evidenţă a persoanelor</t>
  </si>
  <si>
    <t>54.02.10</t>
  </si>
  <si>
    <t xml:space="preserve">Alte servicii publice generale </t>
  </si>
  <si>
    <t>54.02.50</t>
  </si>
  <si>
    <t>Tranzacţii privind datoria publică şi împrumuturi (55.02.01)</t>
  </si>
  <si>
    <t>55.02</t>
  </si>
  <si>
    <t xml:space="preserve">Tranzacţii privind datoria publică şi împrumuturi </t>
  </si>
  <si>
    <t>55.02.01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</si>
  <si>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</si>
  <si>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</si>
  <si>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</si>
  <si>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</si>
  <si>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</si>
  <si>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</si>
  <si>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</si>
  <si>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</si>
  <si>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Protectie civila si protectia contra incendiilor (protectie civila nonmilitara)</t>
  </si>
  <si>
    <t>61.02.05</t>
  </si>
  <si>
    <t>Partea a III-a CHELTUIELI SOCIAL-CULTURALE (cod 65.02+66.02+67.02+68.02)</t>
  </si>
  <si>
    <t>64.02</t>
  </si>
  <si>
    <t>30</t>
  </si>
  <si>
    <t>Invatamant (cod 65.02.03 la 65.02.05+65.02.07+65.02.11+65.02.50)</t>
  </si>
  <si>
    <t>65.02</t>
  </si>
  <si>
    <t>Invatamant prescolar si primar (cod 65.02.03.01+65.02.03.02)</t>
  </si>
  <si>
    <t>65.02.03</t>
  </si>
  <si>
    <t>Invatamant prescolar</t>
  </si>
  <si>
    <t>65.02.03.01</t>
  </si>
  <si>
    <t>Invatamant primar</t>
  </si>
  <si>
    <t>65.02.03.02</t>
  </si>
  <si>
    <t>Invatamant secundar (cod 65.02.04.01 la  65.02.04.03)</t>
  </si>
  <si>
    <t>65.02.04</t>
  </si>
  <si>
    <t xml:space="preserve">Invatamant secundar inferior   </t>
  </si>
  <si>
    <t>65.02.04.01</t>
  </si>
  <si>
    <t xml:space="preserve">Invatamant secundar superior   </t>
  </si>
  <si>
    <t>65.02.04.02</t>
  </si>
  <si>
    <t>Invatamant profesional</t>
  </si>
  <si>
    <t>65.02.04.03</t>
  </si>
  <si>
    <t>Invatamant postliceal</t>
  </si>
  <si>
    <t>65.02.05</t>
  </si>
  <si>
    <t>Servicii auxiliare pentru educatie (cod 65.02.11.03+65.02.11.30)</t>
  </si>
  <si>
    <t>65.02.11</t>
  </si>
  <si>
    <t>Alte servicii auxiliare</t>
  </si>
  <si>
    <t>65.02.11.30</t>
  </si>
  <si>
    <t>Învăţământ antepreşcolar</t>
  </si>
  <si>
    <t>65.02.13</t>
  </si>
  <si>
    <t>50</t>
  </si>
  <si>
    <t>Sanatate (cod 66.02.06+66.02.08+66.02.50)</t>
  </si>
  <si>
    <t>66.02</t>
  </si>
  <si>
    <t>57</t>
  </si>
  <si>
    <t>Servicii  medicale in unitati sanitare cu paturi (cod 66.02.06.01+66.02.06.03)</t>
  </si>
  <si>
    <t>66.02.06</t>
  </si>
  <si>
    <t>58</t>
  </si>
  <si>
    <t>Spitale generale</t>
  </si>
  <si>
    <t>66.02.06.01</t>
  </si>
  <si>
    <t>Servicii de sanatate publica</t>
  </si>
  <si>
    <t>66.02.08</t>
  </si>
  <si>
    <t>Cultura, recreere si religie (cod 67.02.03+67.02.05+67.02.06+67.02.50)</t>
  </si>
  <si>
    <t>67.02</t>
  </si>
  <si>
    <t>Servicii culturale (cod 67.02.03.02 la 67.02.03.08+67.02.03.12+67.02.03.30)</t>
  </si>
  <si>
    <t>67.02.03</t>
  </si>
  <si>
    <t>Biblioteci publice comunale, orasenesti, municipale</t>
  </si>
  <si>
    <t>67.02.03.02</t>
  </si>
  <si>
    <t>Muzee</t>
  </si>
  <si>
    <t>67.02.03.03</t>
  </si>
  <si>
    <t>Alte servicii culturale</t>
  </si>
  <si>
    <t>67.02.03.30</t>
  </si>
  <si>
    <t>Servicii recreative si sportive (cod 67.02.05.01 la 67.02.05.03)</t>
  </si>
  <si>
    <t>67.02.05</t>
  </si>
  <si>
    <t>Sport</t>
  </si>
  <si>
    <t>67.02.05.01</t>
  </si>
  <si>
    <t>Intretinere gradini publice, parcuri, zone verzi, baze sportive si de agrement</t>
  </si>
  <si>
    <t>67.02.05.03</t>
  </si>
  <si>
    <t>Alte servicii in domeniile culturii, recreerii si religiei</t>
  </si>
  <si>
    <t>67.02.50</t>
  </si>
  <si>
    <t>Asigurari si asistenta sociala (cod 68.02.04+68.02.05+68.02.06+68.02.10+68.02.11+68.02.12+68.02.15+68.02.50)</t>
  </si>
  <si>
    <t>68.02</t>
  </si>
  <si>
    <t>85</t>
  </si>
  <si>
    <t>Asistenta sociala in caz de boli si invaliditati (cod 68.02.05.02)</t>
  </si>
  <si>
    <t>68.02.05</t>
  </si>
  <si>
    <t>Asistenta sociala  in  caz de invaliditate</t>
  </si>
  <si>
    <t>68.02.05.02</t>
  </si>
  <si>
    <t>Asistenta sociala pentru familie si copii</t>
  </si>
  <si>
    <t>68.02.06</t>
  </si>
  <si>
    <t>Prevenirea excluderii sociale (cod 68.02.15.01+68.02.15.02)</t>
  </si>
  <si>
    <t>68.02.15</t>
  </si>
  <si>
    <t>Ajutor social</t>
  </si>
  <si>
    <t>68.02.15.01</t>
  </si>
  <si>
    <t>Alte cheltuieli in domeniul asiaurarilor si asistentei  sociale</t>
  </si>
  <si>
    <t>68.02.50</t>
  </si>
  <si>
    <t>Alte cheltuieli in domeniul  asistentei  sociale</t>
  </si>
  <si>
    <t>68.02.50.50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</si>
  <si>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</si>
  <si>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</si>
  <si>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</si>
  <si>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</si>
  <si>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</si>
  <si>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</si>
  <si>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Dezvoltarea sistemului de locuinte</t>
  </si>
  <si>
    <t>70.02.03.01</t>
  </si>
  <si>
    <t>Alte cheltuieli in domeniul locuintelor</t>
  </si>
  <si>
    <t>70.02.03.30</t>
  </si>
  <si>
    <t>Alimentare cu apa si amenajari hidrotehnice   (cod 70.02.05.01+70.02.05.02)</t>
  </si>
  <si>
    <t>70.02.05</t>
  </si>
  <si>
    <t>Alimentare cu apa</t>
  </si>
  <si>
    <t>70.02.05.01</t>
  </si>
  <si>
    <t xml:space="preserve">Amenajari hidrotehnice </t>
  </si>
  <si>
    <t>70.02.05.02</t>
  </si>
  <si>
    <t>Iluminat public si electrificari rurale</t>
  </si>
  <si>
    <t>70.02.06</t>
  </si>
  <si>
    <t xml:space="preserve">Alte servicii in domeniile locuintelor, serviciilor si dezvoltarii comunale </t>
  </si>
  <si>
    <t>70.02.50</t>
  </si>
  <si>
    <t>Protectia mediului   (cod 74.02.03+74.02.05+74.02.06+74.02.50)</t>
  </si>
  <si>
    <t>74.02</t>
  </si>
  <si>
    <t>Salubritate si gestiunea deseurilor (cod 74.02.05.01+74.02.05.02)</t>
  </si>
  <si>
    <t>74.02.05</t>
  </si>
  <si>
    <t>Salubritate</t>
  </si>
  <si>
    <t>74.02.05.01</t>
  </si>
  <si>
    <t>Colectarea, tratarea si distrugerea deseurilor</t>
  </si>
  <si>
    <t>74.02.05.02</t>
  </si>
  <si>
    <t>Canalizarea si tratarea apelor reziduale</t>
  </si>
  <si>
    <t>74.02.06</t>
  </si>
  <si>
    <t>Partea a V-a ACTIUNI ECONOMICE   (cod 80.02+81.02+83.02+84.02+87.02)</t>
  </si>
  <si>
    <t>79.02</t>
  </si>
  <si>
    <t>Combustibili si energie (cod 81.02.06+81.02.07+81.02.50)</t>
  </si>
  <si>
    <t>81.02</t>
  </si>
  <si>
    <t>Energie termica</t>
  </si>
  <si>
    <t>81.02.06</t>
  </si>
  <si>
    <t>Alte cheltuieli privind combustibili si energia</t>
  </si>
  <si>
    <t>81.02.50</t>
  </si>
  <si>
    <t>Agricultura, silvicultura, piscicultura si vanatoare (cod 83.02.03)</t>
  </si>
  <si>
    <t>83.02</t>
  </si>
  <si>
    <t>Agricultura (cod 83.02.03.03+.83.02.03.30)</t>
  </si>
  <si>
    <t>83.02.03</t>
  </si>
  <si>
    <t xml:space="preserve">Alte cheltuieli in domeniul agriculturii </t>
  </si>
  <si>
    <t>83.02.03.30</t>
  </si>
  <si>
    <t>Alte cheltuieli in domeniul agriculturii, silviculturii, pisciculturii si vanatorii</t>
  </si>
  <si>
    <t>83.02.50</t>
  </si>
  <si>
    <t>Transporturi   (cod 84.02.03+84.02.06+84.02.50)</t>
  </si>
  <si>
    <t>84.02</t>
  </si>
  <si>
    <t>Transport rutier   (cod 84.02.03.01 la 84.02.03.03)</t>
  </si>
  <si>
    <t>84.02.03</t>
  </si>
  <si>
    <t>Drumuri si poduri</t>
  </si>
  <si>
    <t>84.02.03.01</t>
  </si>
  <si>
    <t>Transport in comun</t>
  </si>
  <si>
    <t>84.02.03.02</t>
  </si>
  <si>
    <t xml:space="preserve">Strazi </t>
  </si>
  <si>
    <t>84.02.03.03</t>
  </si>
  <si>
    <t>Alte actiuni economice (cod 87.02.01+87.02.03 la 87.02.05+87.02.50)</t>
  </si>
  <si>
    <t>87.02</t>
  </si>
  <si>
    <t>Turism</t>
  </si>
  <si>
    <t>87.02.04</t>
  </si>
  <si>
    <t>Cont de Executie Cheltuieli - sectiunea functionare</t>
  </si>
  <si>
    <t>CHELTUIELI CURENTE  (cod 10+20+30+40+50+51+55+56+57+59)</t>
  </si>
  <si>
    <t>01</t>
  </si>
  <si>
    <t>TITLUL I  CHELTUIELI DE PERSONAL   (cod 10.01 la 10.03)</t>
  </si>
  <si>
    <t>Cheltuieli salariale in bani</t>
  </si>
  <si>
    <t>10.01</t>
  </si>
  <si>
    <t>Salarii de baza</t>
  </si>
  <si>
    <t>10.01.01</t>
  </si>
  <si>
    <t>Sporuri pentru conditii de munca</t>
  </si>
  <si>
    <t>10.01.05</t>
  </si>
  <si>
    <t>Alte sporuri</t>
  </si>
  <si>
    <t>10.01.06</t>
  </si>
  <si>
    <t>Indemnizatii platite unor persoane din afara unitatii</t>
  </si>
  <si>
    <t>10.01.12</t>
  </si>
  <si>
    <t xml:space="preserve">Drepturi de delegare </t>
  </si>
  <si>
    <t>10.01.13</t>
  </si>
  <si>
    <t>Alocatii pentru transportul la si de la locul de munca</t>
  </si>
  <si>
    <t>10.01.15</t>
  </si>
  <si>
    <t>Îndemnizaţii de hrană</t>
  </si>
  <si>
    <t>10.01.17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</si>
  <si>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</si>
  <si>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</si>
  <si>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</si>
  <si>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</si>
  <si>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</si>
  <si>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</si>
  <si>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Contributii  (cod 10.03.01 la 10.03.06)</t>
  </si>
  <si>
    <t>10.03</t>
  </si>
  <si>
    <t>Contributia asiguratorie pentru munca</t>
  </si>
  <si>
    <t>10.03.07</t>
  </si>
  <si>
    <t>TITLUL II  BUNURI SI SERVICII  (cod 20.01 la 20.06+20.09 la 20.16+20.18 la 20.27+20.30)</t>
  </si>
  <si>
    <t>20</t>
  </si>
  <si>
    <t xml:space="preserve">Bunuri si servicii </t>
  </si>
  <si>
    <t>20.01</t>
  </si>
  <si>
    <t>Furnituri de birou</t>
  </si>
  <si>
    <t>20.01.01</t>
  </si>
  <si>
    <t>Materiale pentru curatenie</t>
  </si>
  <si>
    <t>20.01.02</t>
  </si>
  <si>
    <t>Incalzit, Iluminat si forta motrica</t>
  </si>
  <si>
    <t>20.01.03</t>
  </si>
  <si>
    <t>Apa, canal si salubritate</t>
  </si>
  <si>
    <t>20.01.04</t>
  </si>
  <si>
    <t>Carburanti si lubrifianti</t>
  </si>
  <si>
    <t>20.01.05</t>
  </si>
  <si>
    <t>Piese de schimb</t>
  </si>
  <si>
    <t>20.01.06</t>
  </si>
  <si>
    <t xml:space="preserve">Posta, telecomunicatii, radio, tv, internet </t>
  </si>
  <si>
    <t>20.01.08</t>
  </si>
  <si>
    <t>51</t>
  </si>
  <si>
    <t xml:space="preserve">Materiale si prestari de servicii cu caracter functional </t>
  </si>
  <si>
    <t>20.01.09</t>
  </si>
  <si>
    <t>Alte bunuri si servicii pentru intretinere si functionare</t>
  </si>
  <si>
    <t>20.01.30</t>
  </si>
  <si>
    <t xml:space="preserve">Reparatii curente </t>
  </si>
  <si>
    <t>20.02</t>
  </si>
  <si>
    <t>Medicamente si materiale sanitare  (cod 20.04.01 la 20.04.04)</t>
  </si>
  <si>
    <t>20.04</t>
  </si>
  <si>
    <t xml:space="preserve">Medicamente </t>
  </si>
  <si>
    <t>20.04.01</t>
  </si>
  <si>
    <t>59</t>
  </si>
  <si>
    <t>Materiale sanitare</t>
  </si>
  <si>
    <t>20.04.02</t>
  </si>
  <si>
    <t>61</t>
  </si>
  <si>
    <t>Dezinfectanti</t>
  </si>
  <si>
    <t>20.04.04</t>
  </si>
  <si>
    <t>Bunuri de natura obiectelor de inventar  (cod 20.05.01+20.05.03+20.05.30)</t>
  </si>
  <si>
    <t>20.05</t>
  </si>
  <si>
    <t>Uniforme si echipament</t>
  </si>
  <si>
    <t>20.05.01</t>
  </si>
  <si>
    <t>Alte obiecte de inventar</t>
  </si>
  <si>
    <t>20.05.30</t>
  </si>
  <si>
    <t>Deplasari, detasari, transferari  (cod 20.06.01+20.06.02)</t>
  </si>
  <si>
    <t>20.06</t>
  </si>
  <si>
    <t>Deplasari interne, detaşări, transferari</t>
  </si>
  <si>
    <t>20.06.01</t>
  </si>
  <si>
    <t>Deplasari in strainatate</t>
  </si>
  <si>
    <t>20.06.02</t>
  </si>
  <si>
    <t>71</t>
  </si>
  <si>
    <t>Carti, publicatii si materiale documentare</t>
  </si>
  <si>
    <t>20.11</t>
  </si>
  <si>
    <t>Pregatire profesionala</t>
  </si>
  <si>
    <t>20.13</t>
  </si>
  <si>
    <t>Protectia muncii</t>
  </si>
  <si>
    <t>20.14</t>
  </si>
  <si>
    <t>Alte cheltuieli  (cod 20.30.01 la 20.30.04+20.30.06+20.30.07+20.30.09+20.30.30)</t>
  </si>
  <si>
    <t>20.30</t>
  </si>
  <si>
    <t>Reclama si publicitate</t>
  </si>
  <si>
    <t>20.30.01</t>
  </si>
  <si>
    <t>Chirii</t>
  </si>
  <si>
    <t>20.30.04</t>
  </si>
  <si>
    <t>TITLUL III DOBANZI   (cod 30.01 la 30.03)</t>
  </si>
  <si>
    <t>Dobanzi aferente datoriei publice interne  (cod 30.01.01+30.01.02)</t>
  </si>
  <si>
    <t>30.01</t>
  </si>
  <si>
    <t>Dobanzi aferente datoriei publice interne directe</t>
  </si>
  <si>
    <t>30.01.01</t>
  </si>
  <si>
    <t>Dobanzi aferente datoriei publice externe  (cod 30.02.01 la 30.02.03+30.02.05)</t>
  </si>
  <si>
    <t>30.02</t>
  </si>
  <si>
    <t xml:space="preserve">Dobanzi aferente datoriei publice externe locale </t>
  </si>
  <si>
    <t>30.02.05</t>
  </si>
  <si>
    <t>TITLUL IV SUBVENŢII  (cod  40.03+40.20+40.30)</t>
  </si>
  <si>
    <t>40</t>
  </si>
  <si>
    <t>Subvenţii pentru acoperirea diferenţelor de preţ si tarif</t>
  </si>
  <si>
    <t>40.03</t>
  </si>
  <si>
    <t>TITLUL V FONDURI DE REZERVA  (cod 50.04+50.05)</t>
  </si>
  <si>
    <t>Fond de rezerva bugetara la dispozitia consiliilor locale si judetene</t>
  </si>
  <si>
    <t>50.04</t>
  </si>
  <si>
    <t xml:space="preserve">TITLUL VI TRANSFERURI INTRE UNITATI ALE ADMINISTRATIEI PUBLICE  (cod 51.01+51.02) </t>
  </si>
  <si>
    <t>Transferuri curente (cod 51.01.01 la 51.01.28+51.01.30 la 51.01.32+51.01.34 la 51.01.59+51.01.64+51.01.67+51.01.70+51.01.73+51.01.74)</t>
  </si>
  <si>
    <t>51.01</t>
  </si>
  <si>
    <t>Transferuri catre institutii publice</t>
  </si>
  <si>
    <t>51.01.01</t>
  </si>
  <si>
    <t>Transferuri din bugetele locale pentru finanţarea cheltuielilor curente din domeniul sănătăţii</t>
  </si>
  <si>
    <t>51.01.46</t>
  </si>
  <si>
    <t>TITLUL IX  ASISTENTA SOCIALA  (cod 57.01+57.02+57.04)</t>
  </si>
  <si>
    <t>Ajutoare sociale  (cod 57.02.01 la 57.02.05)</t>
  </si>
  <si>
    <t>57.02</t>
  </si>
  <si>
    <t>Ajutoare sociale in numerar</t>
  </si>
  <si>
    <t>57.02.01</t>
  </si>
  <si>
    <t>Ajutoare sociale in natura</t>
  </si>
  <si>
    <t>57.02.02</t>
  </si>
  <si>
    <t>Tichete de creşă şi tichete sociale pentru grădiniţă</t>
  </si>
  <si>
    <t>57.02.03</t>
  </si>
  <si>
    <t>TITLUL XI ALTE CHELTUIELI   (cod 59.01+59.02+59.11+59.12+59.15+59.17+59.22+59.25+59.30+59.35+59.38+59.40+59.41+59.42)</t>
  </si>
  <si>
    <t>Asociatii si fundatii</t>
  </si>
  <si>
    <t>59.11</t>
  </si>
  <si>
    <t>Despagubiri civile</t>
  </si>
  <si>
    <t>59.17</t>
  </si>
  <si>
    <t>Actiuni cu caracter stiintific si social cultural</t>
  </si>
  <si>
    <t>59.22</t>
  </si>
  <si>
    <t>Sume aferente persoanelor cu handicap neincadrate</t>
  </si>
  <si>
    <t>59.40</t>
  </si>
  <si>
    <t>OPERATIUNI FINANCIARE  (cod 80+81)</t>
  </si>
  <si>
    <t>79</t>
  </si>
  <si>
    <t>TITLUL XX RAMBURSARI DE CREDITE   (cod 81.01+81.02)</t>
  </si>
  <si>
    <t>81</t>
  </si>
  <si>
    <t>Rambursari de credite externe</t>
  </si>
  <si>
    <t>81.01</t>
  </si>
  <si>
    <t xml:space="preserve">Rambursari de crediteaferente datoriei publice externe locale </t>
  </si>
  <si>
    <t>81.01.05</t>
  </si>
  <si>
    <t>PLATI EFECTUATE IN ANII PRECEDENTI SI RECUPERATE IN ANUL CURENT (cod 85)</t>
  </si>
  <si>
    <t>84</t>
  </si>
  <si>
    <t>TITLUL XXII PLATI EFECTUATE IN ANII PRECEDENTI SI RECUPERATE IN ANUL CURENT</t>
  </si>
  <si>
    <t>Plati efectuate in anii precedenti si recuperate in anul curent</t>
  </si>
  <si>
    <t>85.01</t>
  </si>
  <si>
    <t>Plati efectuate in anii precedenti si recuperate in anul curent - sectiunea functionare</t>
  </si>
  <si>
    <t>85.01.01</t>
  </si>
  <si>
    <t>Cont de Executie Cheltuieli - sectiunea dezvoltare</t>
  </si>
  <si>
    <t>Transferuri de capital  (cod 51.02.12+51.02.15+51.02.28+51.02.29+51.02.35+51.02.36+51.02.37+51.02.38)</t>
  </si>
  <si>
    <t>Transfer din bugetul local pentru cheltuieli de capital in domeniul sanatatii</t>
  </si>
  <si>
    <t>51.02.28</t>
  </si>
  <si>
    <t>Alte transferuri de capital catre institutiile publice</t>
  </si>
  <si>
    <t>51.02.29</t>
  </si>
  <si>
    <t>TITLUL VII ALTE TRANSFERURI (cod  55.01+55.02)</t>
  </si>
  <si>
    <t>55</t>
  </si>
  <si>
    <t>A. Transferuri interne (cod 55.01.01 la 55.01.03+55.01.05 la 55.01.10+55.01.12 la 55.01.20+55.01.26+55.01.28+55.01.29+55.01.41+55.01.42+55.01.46+55.01.46 la 55.01.55+ 55.01.57+55.01.58+55.01.59+55.01.62+55.01.63+55.01.64+55.01.65+55.01.66+55.01.67+55.01.68+55.01.69+55.01.70+55.01.71+55.01.72)</t>
  </si>
  <si>
    <t>55.01</t>
  </si>
  <si>
    <t>Transferuri din bugetul local catre asociatiile de dezvoltare intercomunitara</t>
  </si>
  <si>
    <t>55.01.42</t>
  </si>
  <si>
    <t>56</t>
  </si>
  <si>
    <t>Titlul VIII Proiecte cu finantare din  Fonduri externe nerambursabile (FEN) postaderare (cod 56.01 la 56.31+ 56.35 la 56.40)</t>
  </si>
  <si>
    <t>Programe finanţate din Fondul European de Dezvoltare Regională (FEDR), aferente cadrului financiar 2021-2027</t>
  </si>
  <si>
    <t>56.48</t>
  </si>
  <si>
    <t>Finanţarea naţională</t>
  </si>
  <si>
    <t>56.48.01</t>
  </si>
  <si>
    <t>Finanţarea externa nerambursabila</t>
  </si>
  <si>
    <t>56.48.02</t>
  </si>
  <si>
    <t>Cheltuieli neeligibile</t>
  </si>
  <si>
    <t>56.48.03</t>
  </si>
  <si>
    <t>Programe finanţate din Fondul Social European Plus (FSE+), aferente cadrului financiar 2021-2027</t>
  </si>
  <si>
    <t>56.49</t>
  </si>
  <si>
    <t>56.49.01</t>
  </si>
  <si>
    <t>56.49.02</t>
  </si>
  <si>
    <t>TITLUL X PROIECTE CU FINANŢARE DIN FONDURI EXTERNE NERAMBURSABILE AFERENTE CADRULUI FINANCIAR 2014-2020 ŞI DIN FONDUL DE MODERNIZARE</t>
  </si>
  <si>
    <t>Programe din Fondul Social European (FSE)</t>
  </si>
  <si>
    <t>58.02</t>
  </si>
  <si>
    <t xml:space="preserve">  Finantare nationala</t>
  </si>
  <si>
    <t>58.02.01</t>
  </si>
  <si>
    <t xml:space="preserve">  Finantare externa nerambursabila</t>
  </si>
  <si>
    <t>58.02.02</t>
  </si>
  <si>
    <t>Sume aferente proiectelor finanţate din Fondul de modernizare</t>
  </si>
  <si>
    <t>58.42</t>
  </si>
  <si>
    <t xml:space="preserve">  Sume din Fondul de Modernizare</t>
  </si>
  <si>
    <t>58.42.01</t>
  </si>
  <si>
    <t xml:space="preserve">  Sume aferente contribuţiei proprii a beneficiarilor</t>
  </si>
  <si>
    <t>58.42.02</t>
  </si>
  <si>
    <t>Titlul XII Proiecte cu finanţare din sumele reprezentând asistenţa financiară nerambursabilă aferentă PNRR ( cod 60.01 la 60.11)</t>
  </si>
  <si>
    <t>60</t>
  </si>
  <si>
    <t>Fonduri europene nerambursabile</t>
  </si>
  <si>
    <t>60.01</t>
  </si>
  <si>
    <t>Sume aferente TVA</t>
  </si>
  <si>
    <t>60.03</t>
  </si>
  <si>
    <t>Titlul XIII  Proiecte cu finanţare din sumele aferente componentei de împrumuturi a PNRR (cod 61.01 la 61.10)</t>
  </si>
  <si>
    <t>Fonduri din împrumut rambursabil</t>
  </si>
  <si>
    <t>61.01</t>
  </si>
  <si>
    <t>61.03</t>
  </si>
  <si>
    <t>CHELTUIELI DE CAPITAL  (cod 71+72)</t>
  </si>
  <si>
    <t>70</t>
  </si>
  <si>
    <t>TITLUL XVI  ACTIVE NEFINANCIARE  (cod 71.01 la 71.03)</t>
  </si>
  <si>
    <t>Active fixe</t>
  </si>
  <si>
    <t>71.01</t>
  </si>
  <si>
    <t>Constructii</t>
  </si>
  <si>
    <t>71.01.01</t>
  </si>
  <si>
    <t>Masini, echipamente si mijloace de transport</t>
  </si>
  <si>
    <t>71.01.02</t>
  </si>
  <si>
    <t>Mobilier, aparatura birotica si alte active corporale</t>
  </si>
  <si>
    <t>71.01.03</t>
  </si>
  <si>
    <t>Alte active fixe</t>
  </si>
  <si>
    <t>71.01.30</t>
  </si>
  <si>
    <t>Plati efectuate in anii precedenti si recuperate in anul curent - sectiunea dezvoltare</t>
  </si>
  <si>
    <t>85.01.02</t>
  </si>
  <si>
    <t>CONSILIUL LOCAL</t>
  </si>
  <si>
    <t>PRIMAR,</t>
  </si>
  <si>
    <t>DIRECTOR EXECUTIV,</t>
  </si>
  <si>
    <t>NEGURĂ MIHĂIȚĂ</t>
  </si>
  <si>
    <t>FLORESCU IULIANA GEORGETA</t>
  </si>
  <si>
    <t>VIZĂ CFP</t>
  </si>
  <si>
    <t>PREȘEDINTE DE SEDINTA,</t>
  </si>
  <si>
    <t>SECRETAR GENERAL,</t>
  </si>
  <si>
    <t>ERHAN RODICA</t>
  </si>
  <si>
    <t>MUNICIPIUL CÂMPULUNG MOLDOVENESC                                           ANEXA NR. 2 LA HCL NR. 113/2026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</si>
</sst>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1" fillId="0" borderId="0" xfId="0" applyFont="1"/>
    <xf numFmtId="0" fontId="5" fillId="0" borderId="0" xfId="0" applyFont="1"/>
    <xf numFmtId="0" fontId="4" fillId="0" borderId="1" xfId="0" applyFont="1" applyBorder="1" applyAlignment="1">
      <alignment horizontal="center" vertical="center" wrapText="1" shrinkToFit="1"/>
    </xf>
    <xf numFmtId="49" fontId="2" fillId="0" borderId="0" xfId="0" applyNumberFormat="1" applyFont="1" applyAlignment="1">
      <alignment horizontal="center" vertical="center" wrapText="1" shrinkToFit="1"/>
    </xf>
    <xf numFmtId="49" fontId="0" fillId="0" borderId="0" xfId="0" applyNumberFormat="1"/>
    <xf numFmtId="49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9156-2CCC-4AED-9A33-9383DF71A5E3}">
  <dimension ref="A1:N235"/>
  <sheetViews>
    <sheetView tabSelected="1" workbookViewId="0">
      <selection sqref="A1:F1"/>
    </sheetView>
  </sheetViews>
  <sheetFormatPr defaultRowHeight="15" x14ac:dyDescent="0.25"/>
  <cols>
    <col min="1" max="1" width="2.5703125" customWidth="1"/>
    <col min="2" max="2" width="41.85546875" customWidth="1"/>
    <col min="3" max="3" width="10.5703125" customWidth="1"/>
    <col min="4" max="4" width="14.42578125" customWidth="1"/>
    <col min="5" max="5" width="12.85546875" customWidth="1"/>
    <col min="6" max="6" width="12.5703125" customWidth="1"/>
  </cols>
  <sheetData>
    <row r="1" spans="1:6" x14ac:dyDescent="0.25">
      <c r="A1" s="11" t="s">
        <v>395</v>
      </c>
      <c r="B1" s="11"/>
      <c r="C1" s="11"/>
      <c r="D1" s="11"/>
      <c r="E1" s="11"/>
      <c r="F1" s="11"/>
    </row>
    <row r="2" spans="1:6" x14ac:dyDescent="0.25">
      <c r="A2" s="11" t="s">
        <v>386</v>
      </c>
      <c r="B2" s="11"/>
      <c r="C2" s="11"/>
      <c r="D2" s="11"/>
      <c r="E2" s="11"/>
      <c r="F2" s="11"/>
    </row>
    <row r="3" spans="1:6" x14ac:dyDescent="0.25">
      <c r="A3" s="12"/>
      <c r="B3" s="12"/>
      <c r="C3" s="12"/>
      <c r="D3" s="12"/>
      <c r="E3" s="12"/>
      <c r="F3" s="12"/>
    </row>
    <row r="4" spans="1:6" ht="23.25" customHeight="1" x14ac:dyDescent="0.25">
      <c r="A4" s="10" t="s">
        <v>0</v>
      </c>
      <c r="B4" s="10"/>
      <c r="C4" s="10"/>
      <c r="D4" s="10"/>
      <c r="E4" s="10"/>
      <c r="F4" s="10"/>
    </row>
    <row r="5" spans="1:6" x14ac:dyDescent="0.25">
      <c r="A5" s="11" t="s">
        <v>1</v>
      </c>
      <c r="B5" s="11"/>
      <c r="C5" s="11"/>
      <c r="D5" s="11"/>
      <c r="E5" s="11"/>
      <c r="F5" s="11"/>
    </row>
    <row r="6" spans="1:6" ht="15.75" thickBot="1" x14ac:dyDescent="0.3"/>
    <row r="7" spans="1:6" s="2" customFormat="1" ht="15.75" thickBot="1" x14ac:dyDescent="0.3">
      <c r="A7" s="9" t="s">
        <v>2</v>
      </c>
      <c r="B7" s="9"/>
      <c r="C7" s="9" t="s">
        <v>4</v>
      </c>
      <c r="D7" s="9" t="s">
        <v>8</v>
      </c>
      <c r="E7" s="9"/>
      <c r="F7" s="9" t="s">
        <v>9</v>
      </c>
    </row>
    <row r="8" spans="1:6" s="2" customFormat="1" ht="15.75" thickBot="1" x14ac:dyDescent="0.3">
      <c r="A8" s="9"/>
      <c r="B8" s="9"/>
      <c r="C8" s="9"/>
      <c r="D8" s="9" t="s">
        <v>6</v>
      </c>
      <c r="E8" s="9" t="s">
        <v>7</v>
      </c>
      <c r="F8" s="9"/>
    </row>
    <row r="9" spans="1:6" s="2" customFormat="1" ht="15.75" thickBot="1" x14ac:dyDescent="0.3">
      <c r="A9" s="9"/>
      <c r="B9" s="9"/>
      <c r="C9" s="9"/>
      <c r="D9" s="9"/>
      <c r="E9" s="9"/>
      <c r="F9" s="9"/>
    </row>
    <row r="10" spans="1:6" s="2" customFormat="1" ht="15.75" thickBot="1" x14ac:dyDescent="0.3">
      <c r="A10" s="9"/>
      <c r="B10" s="9"/>
      <c r="C10" s="9"/>
      <c r="D10" s="9"/>
      <c r="E10" s="9"/>
      <c r="F10" s="9"/>
    </row>
    <row r="11" spans="1:6" s="2" customFormat="1" ht="15.75" thickBot="1" x14ac:dyDescent="0.3">
      <c r="A11" s="9"/>
      <c r="B11" s="9"/>
      <c r="C11" s="9"/>
      <c r="D11" s="9"/>
      <c r="E11" s="9"/>
      <c r="F11" s="9"/>
    </row>
    <row r="12" spans="1:6" s="2" customFormat="1" ht="15.75" thickBot="1" x14ac:dyDescent="0.3">
      <c r="A12" s="9" t="s">
        <v>3</v>
      </c>
      <c r="B12" s="9"/>
      <c r="C12" s="1" t="s">
        <v>5</v>
      </c>
      <c r="D12" s="1">
        <v>3</v>
      </c>
      <c r="E12" s="1">
        <v>4</v>
      </c>
      <c r="F12" s="1">
        <v>7</v>
      </c>
    </row>
    <row r="13" spans="1:6" s="2" customFormat="1" ht="22.5" x14ac:dyDescent="0.25">
      <c r="A13" s="5"/>
      <c r="B13" s="5" t="s">
        <v>10</v>
      </c>
      <c r="C13" s="5" t="s">
        <v>11</v>
      </c>
      <c r="D13" s="6">
        <f t="shared" ref="D13:F13" si="0">D14+D24+D29+D63+D78</f>
        <v>136027720</v>
      </c>
      <c r="E13" s="6">
        <f t="shared" si="0"/>
        <v>65759460</v>
      </c>
      <c r="F13" s="6">
        <f t="shared" si="0"/>
        <v>34984445</v>
      </c>
    </row>
    <row r="14" spans="1:6" s="2" customFormat="1" ht="22.5" x14ac:dyDescent="0.25">
      <c r="A14" s="5"/>
      <c r="B14" s="5" t="s">
        <v>12</v>
      </c>
      <c r="C14" s="5" t="s">
        <v>13</v>
      </c>
      <c r="D14" s="6">
        <f t="shared" ref="D14:F14" si="1">D15+D18+D22</f>
        <v>17059490</v>
      </c>
      <c r="E14" s="6">
        <f t="shared" si="1"/>
        <v>10649690</v>
      </c>
      <c r="F14" s="6">
        <f t="shared" si="1"/>
        <v>7481858</v>
      </c>
    </row>
    <row r="15" spans="1:6" s="2" customFormat="1" ht="22.5" x14ac:dyDescent="0.25">
      <c r="A15" s="5"/>
      <c r="B15" s="5" t="s">
        <v>14</v>
      </c>
      <c r="C15" s="5" t="s">
        <v>15</v>
      </c>
      <c r="D15" s="6">
        <f t="shared" ref="D15:F16" si="2">D16</f>
        <v>14112200</v>
      </c>
      <c r="E15" s="6">
        <f t="shared" si="2"/>
        <v>9133800</v>
      </c>
      <c r="F15" s="6">
        <f t="shared" si="2"/>
        <v>6135563</v>
      </c>
    </row>
    <row r="16" spans="1:6" s="2" customFormat="1" ht="22.5" x14ac:dyDescent="0.25">
      <c r="A16" s="5"/>
      <c r="B16" s="5" t="s">
        <v>16</v>
      </c>
      <c r="C16" s="5" t="s">
        <v>17</v>
      </c>
      <c r="D16" s="6">
        <f t="shared" si="2"/>
        <v>14112200</v>
      </c>
      <c r="E16" s="6">
        <f t="shared" si="2"/>
        <v>9133800</v>
      </c>
      <c r="F16" s="6">
        <f t="shared" si="2"/>
        <v>6135563</v>
      </c>
    </row>
    <row r="17" spans="1:6" s="2" customFormat="1" ht="22.5" x14ac:dyDescent="0.25">
      <c r="A17" s="5"/>
      <c r="B17" s="5" t="s">
        <v>18</v>
      </c>
      <c r="C17" s="5" t="s">
        <v>19</v>
      </c>
      <c r="D17" s="6">
        <v>14112200</v>
      </c>
      <c r="E17" s="6">
        <v>9133800</v>
      </c>
      <c r="F17" s="6">
        <v>6135563</v>
      </c>
    </row>
    <row r="18" spans="1:6" s="2" customFormat="1" ht="22.5" x14ac:dyDescent="0.25">
      <c r="A18" s="5"/>
      <c r="B18" s="5" t="s">
        <v>20</v>
      </c>
      <c r="C18" s="5" t="s">
        <v>21</v>
      </c>
      <c r="D18" s="6">
        <f t="shared" ref="D18:F18" si="3">D19+D20+D21</f>
        <v>788890</v>
      </c>
      <c r="E18" s="6">
        <f t="shared" si="3"/>
        <v>479390</v>
      </c>
      <c r="F18" s="6">
        <f t="shared" si="3"/>
        <v>367348</v>
      </c>
    </row>
    <row r="19" spans="1:6" s="2" customFormat="1" ht="22.5" x14ac:dyDescent="0.25">
      <c r="A19" s="5"/>
      <c r="B19" s="5" t="s">
        <v>22</v>
      </c>
      <c r="C19" s="5" t="s">
        <v>23</v>
      </c>
      <c r="D19" s="6">
        <v>74500</v>
      </c>
      <c r="E19" s="6">
        <v>74500</v>
      </c>
      <c r="F19" s="6">
        <v>0</v>
      </c>
    </row>
    <row r="20" spans="1:6" s="2" customFormat="1" ht="22.5" x14ac:dyDescent="0.25">
      <c r="A20" s="5"/>
      <c r="B20" s="5" t="s">
        <v>25</v>
      </c>
      <c r="C20" s="5" t="s">
        <v>26</v>
      </c>
      <c r="D20" s="6">
        <v>714390</v>
      </c>
      <c r="E20" s="6">
        <v>404890</v>
      </c>
      <c r="F20" s="6">
        <v>367348</v>
      </c>
    </row>
    <row r="21" spans="1:6" s="2" customFormat="1" x14ac:dyDescent="0.25">
      <c r="A21" s="5"/>
      <c r="B21" s="5" t="s">
        <v>27</v>
      </c>
      <c r="C21" s="5" t="s">
        <v>28</v>
      </c>
      <c r="D21" s="6">
        <v>0</v>
      </c>
      <c r="E21" s="6">
        <v>0</v>
      </c>
      <c r="F21" s="6">
        <v>0</v>
      </c>
    </row>
    <row r="22" spans="1:6" s="2" customFormat="1" ht="22.5" x14ac:dyDescent="0.25">
      <c r="A22" s="5"/>
      <c r="B22" s="5" t="s">
        <v>29</v>
      </c>
      <c r="C22" s="5" t="s">
        <v>30</v>
      </c>
      <c r="D22" s="6">
        <f t="shared" ref="D22:F22" si="4">D23</f>
        <v>2158400</v>
      </c>
      <c r="E22" s="6">
        <f t="shared" si="4"/>
        <v>1036500</v>
      </c>
      <c r="F22" s="6">
        <f t="shared" si="4"/>
        <v>978947</v>
      </c>
    </row>
    <row r="23" spans="1:6" s="2" customFormat="1" x14ac:dyDescent="0.25">
      <c r="A23" s="5"/>
      <c r="B23" s="5" t="s">
        <v>31</v>
      </c>
      <c r="C23" s="5" t="s">
        <v>32</v>
      </c>
      <c r="D23" s="6">
        <v>2158400</v>
      </c>
      <c r="E23" s="6">
        <v>1036500</v>
      </c>
      <c r="F23" s="6">
        <v>978947</v>
      </c>
    </row>
    <row r="24" spans="1:6" s="2" customFormat="1" ht="22.5" x14ac:dyDescent="0.25">
      <c r="A24" s="5"/>
      <c r="B24" s="5" t="s">
        <v>33</v>
      </c>
      <c r="C24" s="5" t="s">
        <v>34</v>
      </c>
      <c r="D24" s="6">
        <f t="shared" ref="D24:F24" si="5">+D25</f>
        <v>1985000</v>
      </c>
      <c r="E24" s="6">
        <f t="shared" si="5"/>
        <v>1207000</v>
      </c>
      <c r="F24" s="6">
        <f t="shared" si="5"/>
        <v>856333</v>
      </c>
    </row>
    <row r="25" spans="1:6" s="2" customFormat="1" ht="22.5" x14ac:dyDescent="0.25">
      <c r="A25" s="5"/>
      <c r="B25" s="5" t="s">
        <v>35</v>
      </c>
      <c r="C25" s="5" t="s">
        <v>36</v>
      </c>
      <c r="D25" s="6">
        <f t="shared" ref="D25:F25" si="6">D26+D28</f>
        <v>1985000</v>
      </c>
      <c r="E25" s="6">
        <f t="shared" si="6"/>
        <v>1207000</v>
      </c>
      <c r="F25" s="6">
        <f t="shared" si="6"/>
        <v>856333</v>
      </c>
    </row>
    <row r="26" spans="1:6" s="2" customFormat="1" x14ac:dyDescent="0.25">
      <c r="A26" s="5"/>
      <c r="B26" s="5" t="s">
        <v>37</v>
      </c>
      <c r="C26" s="5" t="s">
        <v>38</v>
      </c>
      <c r="D26" s="6">
        <f t="shared" ref="D26:F26" si="7">D27</f>
        <v>1962000</v>
      </c>
      <c r="E26" s="6">
        <f t="shared" si="7"/>
        <v>1189000</v>
      </c>
      <c r="F26" s="6">
        <f t="shared" si="7"/>
        <v>851976</v>
      </c>
    </row>
    <row r="27" spans="1:6" s="2" customFormat="1" ht="22.5" x14ac:dyDescent="0.25">
      <c r="A27" s="5"/>
      <c r="B27" s="5" t="s">
        <v>39</v>
      </c>
      <c r="C27" s="5" t="s">
        <v>40</v>
      </c>
      <c r="D27" s="6">
        <v>1962000</v>
      </c>
      <c r="E27" s="6">
        <v>1189000</v>
      </c>
      <c r="F27" s="6">
        <v>851976</v>
      </c>
    </row>
    <row r="28" spans="1:6" s="2" customFormat="1" ht="22.5" x14ac:dyDescent="0.25">
      <c r="A28" s="5"/>
      <c r="B28" s="5" t="s">
        <v>41</v>
      </c>
      <c r="C28" s="5" t="s">
        <v>42</v>
      </c>
      <c r="D28" s="6">
        <v>23000</v>
      </c>
      <c r="E28" s="6">
        <v>18000</v>
      </c>
      <c r="F28" s="6">
        <v>4357</v>
      </c>
    </row>
    <row r="29" spans="1:6" s="2" customFormat="1" ht="22.5" x14ac:dyDescent="0.25">
      <c r="A29" s="5"/>
      <c r="B29" s="5" t="s">
        <v>43</v>
      </c>
      <c r="C29" s="5" t="s">
        <v>44</v>
      </c>
      <c r="D29" s="6">
        <f t="shared" ref="D29:F29" si="8">D30+D42+D46+D55</f>
        <v>38673750</v>
      </c>
      <c r="E29" s="6">
        <f t="shared" si="8"/>
        <v>24923800</v>
      </c>
      <c r="F29" s="6">
        <f t="shared" si="8"/>
        <v>13199702</v>
      </c>
    </row>
    <row r="30" spans="1:6" s="2" customFormat="1" ht="22.5" x14ac:dyDescent="0.25">
      <c r="A30" s="5"/>
      <c r="B30" s="5" t="s">
        <v>46</v>
      </c>
      <c r="C30" s="5" t="s">
        <v>47</v>
      </c>
      <c r="D30" s="6">
        <f t="shared" ref="D30:F30" si="9">D31+D34+D38+D39+D41</f>
        <v>12459000</v>
      </c>
      <c r="E30" s="6">
        <f t="shared" si="9"/>
        <v>7749050</v>
      </c>
      <c r="F30" s="6">
        <f t="shared" si="9"/>
        <v>3129064</v>
      </c>
    </row>
    <row r="31" spans="1:6" s="2" customFormat="1" ht="22.5" x14ac:dyDescent="0.25">
      <c r="A31" s="5"/>
      <c r="B31" s="5" t="s">
        <v>48</v>
      </c>
      <c r="C31" s="5" t="s">
        <v>49</v>
      </c>
      <c r="D31" s="6">
        <f t="shared" ref="D31:F31" si="10">D32+D33</f>
        <v>429370</v>
      </c>
      <c r="E31" s="6">
        <f t="shared" si="10"/>
        <v>223770</v>
      </c>
      <c r="F31" s="6">
        <f t="shared" si="10"/>
        <v>185746</v>
      </c>
    </row>
    <row r="32" spans="1:6" s="2" customFormat="1" ht="22.5" x14ac:dyDescent="0.25">
      <c r="A32" s="5"/>
      <c r="B32" s="5" t="s">
        <v>50</v>
      </c>
      <c r="C32" s="5" t="s">
        <v>51</v>
      </c>
      <c r="D32" s="6">
        <v>429370</v>
      </c>
      <c r="E32" s="6">
        <v>223770</v>
      </c>
      <c r="F32" s="6">
        <v>185746</v>
      </c>
    </row>
    <row r="33" spans="1:6" s="2" customFormat="1" ht="22.5" x14ac:dyDescent="0.25">
      <c r="A33" s="5"/>
      <c r="B33" s="5" t="s">
        <v>52</v>
      </c>
      <c r="C33" s="5" t="s">
        <v>53</v>
      </c>
      <c r="D33" s="6">
        <v>0</v>
      </c>
      <c r="E33" s="6">
        <v>0</v>
      </c>
      <c r="F33" s="6">
        <v>0</v>
      </c>
    </row>
    <row r="34" spans="1:6" s="2" customFormat="1" ht="22.5" x14ac:dyDescent="0.25">
      <c r="A34" s="5"/>
      <c r="B34" s="5" t="s">
        <v>54</v>
      </c>
      <c r="C34" s="5" t="s">
        <v>55</v>
      </c>
      <c r="D34" s="6">
        <f t="shared" ref="D34:F34" si="11">D35+D36+D37</f>
        <v>10745230</v>
      </c>
      <c r="E34" s="6">
        <f t="shared" si="11"/>
        <v>6638780</v>
      </c>
      <c r="F34" s="6">
        <f t="shared" si="11"/>
        <v>2573742</v>
      </c>
    </row>
    <row r="35" spans="1:6" s="2" customFormat="1" ht="22.5" x14ac:dyDescent="0.25">
      <c r="A35" s="5"/>
      <c r="B35" s="5" t="s">
        <v>56</v>
      </c>
      <c r="C35" s="5" t="s">
        <v>57</v>
      </c>
      <c r="D35" s="6">
        <v>2043750</v>
      </c>
      <c r="E35" s="6">
        <v>1175850</v>
      </c>
      <c r="F35" s="6">
        <v>713177</v>
      </c>
    </row>
    <row r="36" spans="1:6" s="2" customFormat="1" ht="22.5" x14ac:dyDescent="0.25">
      <c r="A36" s="5"/>
      <c r="B36" s="5" t="s">
        <v>58</v>
      </c>
      <c r="C36" s="5" t="s">
        <v>59</v>
      </c>
      <c r="D36" s="6">
        <v>8666480</v>
      </c>
      <c r="E36" s="6">
        <v>5445430</v>
      </c>
      <c r="F36" s="6">
        <v>1844402</v>
      </c>
    </row>
    <row r="37" spans="1:6" s="2" customFormat="1" ht="22.5" x14ac:dyDescent="0.25">
      <c r="A37" s="5"/>
      <c r="B37" s="5" t="s">
        <v>60</v>
      </c>
      <c r="C37" s="5" t="s">
        <v>61</v>
      </c>
      <c r="D37" s="6">
        <v>35000</v>
      </c>
      <c r="E37" s="6">
        <v>17500</v>
      </c>
      <c r="F37" s="6">
        <v>16163</v>
      </c>
    </row>
    <row r="38" spans="1:6" s="2" customFormat="1" x14ac:dyDescent="0.25">
      <c r="A38" s="5"/>
      <c r="B38" s="5" t="s">
        <v>62</v>
      </c>
      <c r="C38" s="5" t="s">
        <v>63</v>
      </c>
      <c r="D38" s="6">
        <v>35000</v>
      </c>
      <c r="E38" s="6">
        <v>17500</v>
      </c>
      <c r="F38" s="6">
        <v>16538</v>
      </c>
    </row>
    <row r="39" spans="1:6" s="2" customFormat="1" ht="22.5" x14ac:dyDescent="0.25">
      <c r="A39" s="5"/>
      <c r="B39" s="5" t="s">
        <v>64</v>
      </c>
      <c r="C39" s="5" t="s">
        <v>65</v>
      </c>
      <c r="D39" s="6">
        <f t="shared" ref="D39:F39" si="12">+D40</f>
        <v>504000</v>
      </c>
      <c r="E39" s="6">
        <f t="shared" si="12"/>
        <v>235000</v>
      </c>
      <c r="F39" s="6">
        <f t="shared" si="12"/>
        <v>234081</v>
      </c>
    </row>
    <row r="40" spans="1:6" s="2" customFormat="1" ht="22.5" x14ac:dyDescent="0.25">
      <c r="A40" s="5"/>
      <c r="B40" s="5" t="s">
        <v>66</v>
      </c>
      <c r="C40" s="5" t="s">
        <v>67</v>
      </c>
      <c r="D40" s="6">
        <v>504000</v>
      </c>
      <c r="E40" s="6">
        <v>235000</v>
      </c>
      <c r="F40" s="6">
        <v>234081</v>
      </c>
    </row>
    <row r="41" spans="1:6" s="2" customFormat="1" x14ac:dyDescent="0.25">
      <c r="A41" s="5"/>
      <c r="B41" s="5" t="s">
        <v>68</v>
      </c>
      <c r="C41" s="5" t="s">
        <v>69</v>
      </c>
      <c r="D41" s="6">
        <v>745400</v>
      </c>
      <c r="E41" s="6">
        <v>634000</v>
      </c>
      <c r="F41" s="6">
        <v>118957</v>
      </c>
    </row>
    <row r="42" spans="1:6" s="2" customFormat="1" x14ac:dyDescent="0.25">
      <c r="A42" s="5"/>
      <c r="B42" s="5" t="s">
        <v>71</v>
      </c>
      <c r="C42" s="5" t="s">
        <v>72</v>
      </c>
      <c r="D42" s="6">
        <f t="shared" ref="D42:F42" si="13">+D43+D45</f>
        <v>7530600</v>
      </c>
      <c r="E42" s="6">
        <f t="shared" si="13"/>
        <v>6520600</v>
      </c>
      <c r="F42" s="6">
        <f t="shared" si="13"/>
        <v>1694996</v>
      </c>
    </row>
    <row r="43" spans="1:6" s="2" customFormat="1" ht="22.5" x14ac:dyDescent="0.25">
      <c r="A43" s="5"/>
      <c r="B43" s="5" t="s">
        <v>74</v>
      </c>
      <c r="C43" s="5" t="s">
        <v>75</v>
      </c>
      <c r="D43" s="6">
        <f t="shared" ref="D43:F43" si="14">D44</f>
        <v>5288000</v>
      </c>
      <c r="E43" s="6">
        <f t="shared" si="14"/>
        <v>5158000</v>
      </c>
      <c r="F43" s="6">
        <f t="shared" si="14"/>
        <v>401029</v>
      </c>
    </row>
    <row r="44" spans="1:6" s="2" customFormat="1" ht="22.5" x14ac:dyDescent="0.25">
      <c r="A44" s="5"/>
      <c r="B44" s="5" t="s">
        <v>77</v>
      </c>
      <c r="C44" s="5" t="s">
        <v>78</v>
      </c>
      <c r="D44" s="6">
        <v>5288000</v>
      </c>
      <c r="E44" s="6">
        <v>5158000</v>
      </c>
      <c r="F44" s="6">
        <v>401029</v>
      </c>
    </row>
    <row r="45" spans="1:6" s="2" customFormat="1" x14ac:dyDescent="0.25">
      <c r="A45" s="5"/>
      <c r="B45" s="5" t="s">
        <v>79</v>
      </c>
      <c r="C45" s="5" t="s">
        <v>80</v>
      </c>
      <c r="D45" s="6">
        <v>2242600</v>
      </c>
      <c r="E45" s="6">
        <v>1362600</v>
      </c>
      <c r="F45" s="6">
        <v>1293967</v>
      </c>
    </row>
    <row r="46" spans="1:6" s="2" customFormat="1" ht="22.5" x14ac:dyDescent="0.25">
      <c r="A46" s="5"/>
      <c r="B46" s="5" t="s">
        <v>81</v>
      </c>
      <c r="C46" s="5" t="s">
        <v>82</v>
      </c>
      <c r="D46" s="6">
        <f t="shared" ref="D46:F46" si="15">D47+D51+D54</f>
        <v>7393850</v>
      </c>
      <c r="E46" s="6">
        <f t="shared" si="15"/>
        <v>3907850</v>
      </c>
      <c r="F46" s="6">
        <f t="shared" si="15"/>
        <v>2304214</v>
      </c>
    </row>
    <row r="47" spans="1:6" s="2" customFormat="1" ht="22.5" x14ac:dyDescent="0.25">
      <c r="A47" s="5"/>
      <c r="B47" s="5" t="s">
        <v>83</v>
      </c>
      <c r="C47" s="5" t="s">
        <v>84</v>
      </c>
      <c r="D47" s="6">
        <f t="shared" ref="D47:F47" si="16">D48+D49+D50</f>
        <v>2895650</v>
      </c>
      <c r="E47" s="6">
        <f t="shared" si="16"/>
        <v>1847050</v>
      </c>
      <c r="F47" s="6">
        <f t="shared" si="16"/>
        <v>1265366</v>
      </c>
    </row>
    <row r="48" spans="1:6" s="2" customFormat="1" ht="22.5" x14ac:dyDescent="0.25">
      <c r="A48" s="5"/>
      <c r="B48" s="5" t="s">
        <v>85</v>
      </c>
      <c r="C48" s="5" t="s">
        <v>86</v>
      </c>
      <c r="D48" s="6">
        <v>1061850</v>
      </c>
      <c r="E48" s="6">
        <v>603450</v>
      </c>
      <c r="F48" s="6">
        <v>528790</v>
      </c>
    </row>
    <row r="49" spans="1:6" s="2" customFormat="1" ht="22.5" x14ac:dyDescent="0.25">
      <c r="A49" s="5"/>
      <c r="B49" s="5" t="s">
        <v>87</v>
      </c>
      <c r="C49" s="5" t="s">
        <v>88</v>
      </c>
      <c r="D49" s="6">
        <v>1176000</v>
      </c>
      <c r="E49" s="6">
        <v>695800</v>
      </c>
      <c r="F49" s="6">
        <v>695800</v>
      </c>
    </row>
    <row r="50" spans="1:6" s="2" customFormat="1" ht="22.5" x14ac:dyDescent="0.25">
      <c r="A50" s="5"/>
      <c r="B50" s="5" t="s">
        <v>89</v>
      </c>
      <c r="C50" s="5" t="s">
        <v>90</v>
      </c>
      <c r="D50" s="6">
        <v>657800</v>
      </c>
      <c r="E50" s="6">
        <v>547800</v>
      </c>
      <c r="F50" s="6">
        <v>40776</v>
      </c>
    </row>
    <row r="51" spans="1:6" s="2" customFormat="1" ht="22.5" x14ac:dyDescent="0.25">
      <c r="A51" s="5"/>
      <c r="B51" s="5" t="s">
        <v>91</v>
      </c>
      <c r="C51" s="5" t="s">
        <v>92</v>
      </c>
      <c r="D51" s="6">
        <f t="shared" ref="D51:F51" si="17">D52+D53</f>
        <v>4361000</v>
      </c>
      <c r="E51" s="6">
        <f t="shared" si="17"/>
        <v>1923600</v>
      </c>
      <c r="F51" s="6">
        <f t="shared" si="17"/>
        <v>901736</v>
      </c>
    </row>
    <row r="52" spans="1:6" s="2" customFormat="1" ht="22.5" x14ac:dyDescent="0.25">
      <c r="A52" s="5"/>
      <c r="B52" s="5" t="s">
        <v>93</v>
      </c>
      <c r="C52" s="5" t="s">
        <v>94</v>
      </c>
      <c r="D52" s="6">
        <v>1571000</v>
      </c>
      <c r="E52" s="6">
        <v>1017600</v>
      </c>
      <c r="F52" s="6">
        <v>890575</v>
      </c>
    </row>
    <row r="53" spans="1:6" s="2" customFormat="1" ht="22.5" x14ac:dyDescent="0.25">
      <c r="A53" s="5"/>
      <c r="B53" s="5" t="s">
        <v>95</v>
      </c>
      <c r="C53" s="5" t="s">
        <v>96</v>
      </c>
      <c r="D53" s="6">
        <v>2790000</v>
      </c>
      <c r="E53" s="6">
        <v>906000</v>
      </c>
      <c r="F53" s="6">
        <v>11161</v>
      </c>
    </row>
    <row r="54" spans="1:6" s="2" customFormat="1" ht="22.5" x14ac:dyDescent="0.25">
      <c r="A54" s="5"/>
      <c r="B54" s="5" t="s">
        <v>97</v>
      </c>
      <c r="C54" s="5" t="s">
        <v>98</v>
      </c>
      <c r="D54" s="6">
        <v>137200</v>
      </c>
      <c r="E54" s="6">
        <v>137200</v>
      </c>
      <c r="F54" s="6">
        <v>137112</v>
      </c>
    </row>
    <row r="55" spans="1:6" s="2" customFormat="1" ht="33" x14ac:dyDescent="0.25">
      <c r="A55" s="5"/>
      <c r="B55" s="5" t="s">
        <v>99</v>
      </c>
      <c r="C55" s="5" t="s">
        <v>100</v>
      </c>
      <c r="D55" s="6">
        <f t="shared" ref="D55:F55" si="18">+D56+D58+D59+D61</f>
        <v>11290300</v>
      </c>
      <c r="E55" s="6">
        <f t="shared" si="18"/>
        <v>6746300</v>
      </c>
      <c r="F55" s="6">
        <f t="shared" si="18"/>
        <v>6071428</v>
      </c>
    </row>
    <row r="56" spans="1:6" s="2" customFormat="1" ht="22.5" x14ac:dyDescent="0.25">
      <c r="A56" s="5"/>
      <c r="B56" s="5" t="s">
        <v>102</v>
      </c>
      <c r="C56" s="5" t="s">
        <v>103</v>
      </c>
      <c r="D56" s="6">
        <f t="shared" ref="D56:F56" si="19">D57</f>
        <v>7453000</v>
      </c>
      <c r="E56" s="6">
        <f t="shared" si="19"/>
        <v>3829000</v>
      </c>
      <c r="F56" s="6">
        <f t="shared" si="19"/>
        <v>3622747</v>
      </c>
    </row>
    <row r="57" spans="1:6" s="2" customFormat="1" ht="22.5" x14ac:dyDescent="0.25">
      <c r="A57" s="5"/>
      <c r="B57" s="5" t="s">
        <v>104</v>
      </c>
      <c r="C57" s="5" t="s">
        <v>105</v>
      </c>
      <c r="D57" s="6">
        <v>7453000</v>
      </c>
      <c r="E57" s="6">
        <v>3829000</v>
      </c>
      <c r="F57" s="6">
        <v>3622747</v>
      </c>
    </row>
    <row r="58" spans="1:6" s="2" customFormat="1" x14ac:dyDescent="0.25">
      <c r="A58" s="5"/>
      <c r="B58" s="5" t="s">
        <v>106</v>
      </c>
      <c r="C58" s="5" t="s">
        <v>107</v>
      </c>
      <c r="D58" s="6">
        <v>2225600</v>
      </c>
      <c r="E58" s="6">
        <v>2056600</v>
      </c>
      <c r="F58" s="6">
        <v>1942182</v>
      </c>
    </row>
    <row r="59" spans="1:6" s="2" customFormat="1" ht="22.5" x14ac:dyDescent="0.25">
      <c r="A59" s="5"/>
      <c r="B59" s="5" t="s">
        <v>108</v>
      </c>
      <c r="C59" s="5" t="s">
        <v>109</v>
      </c>
      <c r="D59" s="6">
        <f t="shared" ref="D59:F59" si="20">D60</f>
        <v>530000</v>
      </c>
      <c r="E59" s="6">
        <f t="shared" si="20"/>
        <v>150000</v>
      </c>
      <c r="F59" s="6">
        <f t="shared" si="20"/>
        <v>52800</v>
      </c>
    </row>
    <row r="60" spans="1:6" s="2" customFormat="1" ht="22.5" x14ac:dyDescent="0.25">
      <c r="A60" s="5"/>
      <c r="B60" s="5" t="s">
        <v>110</v>
      </c>
      <c r="C60" s="5" t="s">
        <v>111</v>
      </c>
      <c r="D60" s="6">
        <v>530000</v>
      </c>
      <c r="E60" s="6">
        <v>150000</v>
      </c>
      <c r="F60" s="6">
        <v>52800</v>
      </c>
    </row>
    <row r="61" spans="1:6" s="2" customFormat="1" ht="22.5" x14ac:dyDescent="0.25">
      <c r="A61" s="5"/>
      <c r="B61" s="5" t="s">
        <v>112</v>
      </c>
      <c r="C61" s="5" t="s">
        <v>113</v>
      </c>
      <c r="D61" s="6">
        <f t="shared" ref="D61:F61" si="21">D62</f>
        <v>1081700</v>
      </c>
      <c r="E61" s="6">
        <f t="shared" si="21"/>
        <v>710700</v>
      </c>
      <c r="F61" s="6">
        <f t="shared" si="21"/>
        <v>453699</v>
      </c>
    </row>
    <row r="62" spans="1:6" s="2" customFormat="1" ht="22.5" x14ac:dyDescent="0.25">
      <c r="A62" s="5"/>
      <c r="B62" s="5" t="s">
        <v>114</v>
      </c>
      <c r="C62" s="5" t="s">
        <v>115</v>
      </c>
      <c r="D62" s="6">
        <v>1081700</v>
      </c>
      <c r="E62" s="6">
        <v>710700</v>
      </c>
      <c r="F62" s="6">
        <v>453699</v>
      </c>
    </row>
    <row r="63" spans="1:6" s="2" customFormat="1" ht="33" x14ac:dyDescent="0.25">
      <c r="A63" s="5"/>
      <c r="B63" s="5" t="s">
        <v>116</v>
      </c>
      <c r="C63" s="5" t="s">
        <v>117</v>
      </c>
      <c r="D63" s="6">
        <f t="shared" ref="D63:F63" si="22">D64+D73</f>
        <v>50303860</v>
      </c>
      <c r="E63" s="6">
        <f t="shared" si="22"/>
        <v>16440020</v>
      </c>
      <c r="F63" s="6">
        <f t="shared" si="22"/>
        <v>8958221</v>
      </c>
    </row>
    <row r="64" spans="1:6" s="2" customFormat="1" ht="22.5" x14ac:dyDescent="0.25">
      <c r="A64" s="5"/>
      <c r="B64" s="5" t="s">
        <v>118</v>
      </c>
      <c r="C64" s="5" t="s">
        <v>119</v>
      </c>
      <c r="D64" s="6">
        <f t="shared" ref="D64:F64" si="23">D65+D68+D71+D72</f>
        <v>33655920</v>
      </c>
      <c r="E64" s="6">
        <f t="shared" si="23"/>
        <v>9148080</v>
      </c>
      <c r="F64" s="6">
        <f t="shared" si="23"/>
        <v>2847260</v>
      </c>
    </row>
    <row r="65" spans="1:6" s="2" customFormat="1" x14ac:dyDescent="0.25">
      <c r="A65" s="5"/>
      <c r="B65" s="5" t="s">
        <v>120</v>
      </c>
      <c r="C65" s="5" t="s">
        <v>121</v>
      </c>
      <c r="D65" s="6">
        <f t="shared" ref="D65:F65" si="24">D66+D67</f>
        <v>5714100</v>
      </c>
      <c r="E65" s="6">
        <f t="shared" si="24"/>
        <v>1026000</v>
      </c>
      <c r="F65" s="6">
        <f t="shared" si="24"/>
        <v>355846</v>
      </c>
    </row>
    <row r="66" spans="1:6" s="2" customFormat="1" ht="22.5" x14ac:dyDescent="0.25">
      <c r="A66" s="5"/>
      <c r="B66" s="5" t="s">
        <v>122</v>
      </c>
      <c r="C66" s="5" t="s">
        <v>123</v>
      </c>
      <c r="D66" s="6">
        <v>335100</v>
      </c>
      <c r="E66" s="6">
        <v>335100</v>
      </c>
      <c r="F66" s="6">
        <v>323345</v>
      </c>
    </row>
    <row r="67" spans="1:6" s="2" customFormat="1" ht="22.5" x14ac:dyDescent="0.25">
      <c r="A67" s="5"/>
      <c r="B67" s="5" t="s">
        <v>124</v>
      </c>
      <c r="C67" s="5" t="s">
        <v>125</v>
      </c>
      <c r="D67" s="6">
        <v>5379000</v>
      </c>
      <c r="E67" s="6">
        <v>690900</v>
      </c>
      <c r="F67" s="6">
        <v>32501</v>
      </c>
    </row>
    <row r="68" spans="1:6" s="2" customFormat="1" ht="22.5" x14ac:dyDescent="0.25">
      <c r="A68" s="5"/>
      <c r="B68" s="5" t="s">
        <v>126</v>
      </c>
      <c r="C68" s="5" t="s">
        <v>127</v>
      </c>
      <c r="D68" s="6">
        <f t="shared" ref="D68:F68" si="25">D69+D70</f>
        <v>6836300</v>
      </c>
      <c r="E68" s="6">
        <f t="shared" si="25"/>
        <v>870000</v>
      </c>
      <c r="F68" s="6">
        <f t="shared" si="25"/>
        <v>0</v>
      </c>
    </row>
    <row r="69" spans="1:6" s="2" customFormat="1" ht="22.5" x14ac:dyDescent="0.25">
      <c r="A69" s="5"/>
      <c r="B69" s="5" t="s">
        <v>128</v>
      </c>
      <c r="C69" s="5" t="s">
        <v>129</v>
      </c>
      <c r="D69" s="6">
        <v>6636300</v>
      </c>
      <c r="E69" s="6">
        <v>670000</v>
      </c>
      <c r="F69" s="6">
        <v>0</v>
      </c>
    </row>
    <row r="70" spans="1:6" s="2" customFormat="1" ht="22.5" x14ac:dyDescent="0.25">
      <c r="A70" s="5"/>
      <c r="B70" s="5" t="s">
        <v>130</v>
      </c>
      <c r="C70" s="5" t="s">
        <v>131</v>
      </c>
      <c r="D70" s="6">
        <v>200000</v>
      </c>
      <c r="E70" s="6">
        <v>200000</v>
      </c>
      <c r="F70" s="6">
        <v>0</v>
      </c>
    </row>
    <row r="71" spans="1:6" s="2" customFormat="1" x14ac:dyDescent="0.25">
      <c r="A71" s="5"/>
      <c r="B71" s="5" t="s">
        <v>132</v>
      </c>
      <c r="C71" s="5" t="s">
        <v>133</v>
      </c>
      <c r="D71" s="6">
        <v>16085920</v>
      </c>
      <c r="E71" s="6">
        <v>2922180</v>
      </c>
      <c r="F71" s="6">
        <v>1969526</v>
      </c>
    </row>
    <row r="72" spans="1:6" s="2" customFormat="1" ht="22.5" x14ac:dyDescent="0.25">
      <c r="A72" s="5"/>
      <c r="B72" s="5" t="s">
        <v>134</v>
      </c>
      <c r="C72" s="5" t="s">
        <v>135</v>
      </c>
      <c r="D72" s="6">
        <v>5019600</v>
      </c>
      <c r="E72" s="6">
        <v>4329900</v>
      </c>
      <c r="F72" s="6">
        <v>521888</v>
      </c>
    </row>
    <row r="73" spans="1:6" s="2" customFormat="1" ht="22.5" x14ac:dyDescent="0.25">
      <c r="A73" s="5"/>
      <c r="B73" s="5" t="s">
        <v>136</v>
      </c>
      <c r="C73" s="5" t="s">
        <v>137</v>
      </c>
      <c r="D73" s="6">
        <f t="shared" ref="D73:F73" si="26">+D74+D77</f>
        <v>16647940</v>
      </c>
      <c r="E73" s="6">
        <f t="shared" si="26"/>
        <v>7291940</v>
      </c>
      <c r="F73" s="6">
        <f t="shared" si="26"/>
        <v>6110961</v>
      </c>
    </row>
    <row r="74" spans="1:6" s="2" customFormat="1" ht="22.5" x14ac:dyDescent="0.25">
      <c r="A74" s="5"/>
      <c r="B74" s="5" t="s">
        <v>138</v>
      </c>
      <c r="C74" s="5" t="s">
        <v>139</v>
      </c>
      <c r="D74" s="6">
        <f t="shared" ref="D74:F74" si="27">D75+D76</f>
        <v>9510100</v>
      </c>
      <c r="E74" s="6">
        <f t="shared" si="27"/>
        <v>6854100</v>
      </c>
      <c r="F74" s="6">
        <f t="shared" si="27"/>
        <v>5828490</v>
      </c>
    </row>
    <row r="75" spans="1:6" s="2" customFormat="1" ht="22.5" x14ac:dyDescent="0.25">
      <c r="A75" s="5"/>
      <c r="B75" s="5" t="s">
        <v>140</v>
      </c>
      <c r="C75" s="5" t="s">
        <v>141</v>
      </c>
      <c r="D75" s="6">
        <v>7587500</v>
      </c>
      <c r="E75" s="6">
        <v>4931500</v>
      </c>
      <c r="F75" s="6">
        <v>4595674</v>
      </c>
    </row>
    <row r="76" spans="1:6" s="2" customFormat="1" ht="22.5" x14ac:dyDescent="0.25">
      <c r="A76" s="5"/>
      <c r="B76" s="5" t="s">
        <v>142</v>
      </c>
      <c r="C76" s="5" t="s">
        <v>143</v>
      </c>
      <c r="D76" s="6">
        <v>1922600</v>
      </c>
      <c r="E76" s="6">
        <v>1922600</v>
      </c>
      <c r="F76" s="6">
        <v>1232816</v>
      </c>
    </row>
    <row r="77" spans="1:6" s="2" customFormat="1" x14ac:dyDescent="0.25">
      <c r="A77" s="5"/>
      <c r="B77" s="5" t="s">
        <v>144</v>
      </c>
      <c r="C77" s="5" t="s">
        <v>145</v>
      </c>
      <c r="D77" s="6">
        <v>7137840</v>
      </c>
      <c r="E77" s="6">
        <v>437840</v>
      </c>
      <c r="F77" s="6">
        <v>282471</v>
      </c>
    </row>
    <row r="78" spans="1:6" s="2" customFormat="1" ht="22.5" x14ac:dyDescent="0.25">
      <c r="A78" s="5"/>
      <c r="B78" s="5" t="s">
        <v>146</v>
      </c>
      <c r="C78" s="5" t="s">
        <v>147</v>
      </c>
      <c r="D78" s="6">
        <f t="shared" ref="D78:F78" si="28">+D79+D82+D86+D91</f>
        <v>28005620</v>
      </c>
      <c r="E78" s="6">
        <f t="shared" si="28"/>
        <v>12538950</v>
      </c>
      <c r="F78" s="6">
        <f t="shared" si="28"/>
        <v>4488331</v>
      </c>
    </row>
    <row r="79" spans="1:6" s="2" customFormat="1" ht="22.5" x14ac:dyDescent="0.25">
      <c r="A79" s="5"/>
      <c r="B79" s="5" t="s">
        <v>148</v>
      </c>
      <c r="C79" s="5" t="s">
        <v>149</v>
      </c>
      <c r="D79" s="6">
        <f t="shared" ref="D79:F79" si="29">D80+D81</f>
        <v>3400500</v>
      </c>
      <c r="E79" s="6">
        <f t="shared" si="29"/>
        <v>1700500</v>
      </c>
      <c r="F79" s="6">
        <f t="shared" si="29"/>
        <v>1677357</v>
      </c>
    </row>
    <row r="80" spans="1:6" s="2" customFormat="1" x14ac:dyDescent="0.25">
      <c r="A80" s="5"/>
      <c r="B80" s="5" t="s">
        <v>150</v>
      </c>
      <c r="C80" s="5" t="s">
        <v>151</v>
      </c>
      <c r="D80" s="6">
        <v>1723150</v>
      </c>
      <c r="E80" s="6">
        <v>23150</v>
      </c>
      <c r="F80" s="6">
        <v>75</v>
      </c>
    </row>
    <row r="81" spans="1:6" s="2" customFormat="1" x14ac:dyDescent="0.25">
      <c r="A81" s="5"/>
      <c r="B81" s="5" t="s">
        <v>152</v>
      </c>
      <c r="C81" s="5" t="s">
        <v>153</v>
      </c>
      <c r="D81" s="6">
        <v>1677350</v>
      </c>
      <c r="E81" s="6">
        <v>1677350</v>
      </c>
      <c r="F81" s="6">
        <v>1677282</v>
      </c>
    </row>
    <row r="82" spans="1:6" s="2" customFormat="1" ht="22.5" x14ac:dyDescent="0.25">
      <c r="A82" s="5"/>
      <c r="B82" s="5" t="s">
        <v>154</v>
      </c>
      <c r="C82" s="5" t="s">
        <v>155</v>
      </c>
      <c r="D82" s="6">
        <f t="shared" ref="D82:F82" si="30">D83+D85</f>
        <v>2862900</v>
      </c>
      <c r="E82" s="6">
        <f t="shared" si="30"/>
        <v>2482900</v>
      </c>
      <c r="F82" s="6">
        <f t="shared" si="30"/>
        <v>2120988</v>
      </c>
    </row>
    <row r="83" spans="1:6" s="2" customFormat="1" x14ac:dyDescent="0.25">
      <c r="A83" s="5"/>
      <c r="B83" s="5" t="s">
        <v>156</v>
      </c>
      <c r="C83" s="5" t="s">
        <v>157</v>
      </c>
      <c r="D83" s="6">
        <f t="shared" ref="D83:F83" si="31">+D84</f>
        <v>0</v>
      </c>
      <c r="E83" s="6">
        <f t="shared" si="31"/>
        <v>0</v>
      </c>
      <c r="F83" s="6">
        <f t="shared" si="31"/>
        <v>0</v>
      </c>
    </row>
    <row r="84" spans="1:6" s="2" customFormat="1" ht="22.5" x14ac:dyDescent="0.25">
      <c r="A84" s="5"/>
      <c r="B84" s="5" t="s">
        <v>158</v>
      </c>
      <c r="C84" s="5" t="s">
        <v>159</v>
      </c>
      <c r="D84" s="6">
        <v>0</v>
      </c>
      <c r="E84" s="6">
        <v>0</v>
      </c>
      <c r="F84" s="6">
        <v>0</v>
      </c>
    </row>
    <row r="85" spans="1:6" s="2" customFormat="1" ht="22.5" x14ac:dyDescent="0.25">
      <c r="A85" s="5"/>
      <c r="B85" s="5" t="s">
        <v>160</v>
      </c>
      <c r="C85" s="5" t="s">
        <v>161</v>
      </c>
      <c r="D85" s="6">
        <v>2862900</v>
      </c>
      <c r="E85" s="6">
        <v>2482900</v>
      </c>
      <c r="F85" s="6">
        <v>2120988</v>
      </c>
    </row>
    <row r="86" spans="1:6" s="2" customFormat="1" ht="22.5" x14ac:dyDescent="0.25">
      <c r="A86" s="5"/>
      <c r="B86" s="5" t="s">
        <v>162</v>
      </c>
      <c r="C86" s="5" t="s">
        <v>163</v>
      </c>
      <c r="D86" s="6">
        <f t="shared" ref="D86:F86" si="32">D87</f>
        <v>14881750</v>
      </c>
      <c r="E86" s="6">
        <f t="shared" si="32"/>
        <v>6679050</v>
      </c>
      <c r="F86" s="6">
        <f t="shared" si="32"/>
        <v>594311</v>
      </c>
    </row>
    <row r="87" spans="1:6" s="2" customFormat="1" ht="22.5" x14ac:dyDescent="0.25">
      <c r="A87" s="5"/>
      <c r="B87" s="5" t="s">
        <v>164</v>
      </c>
      <c r="C87" s="5" t="s">
        <v>165</v>
      </c>
      <c r="D87" s="6">
        <f t="shared" ref="D87:F87" si="33">D88+D89+D90</f>
        <v>14881750</v>
      </c>
      <c r="E87" s="6">
        <f t="shared" si="33"/>
        <v>6679050</v>
      </c>
      <c r="F87" s="6">
        <f t="shared" si="33"/>
        <v>594311</v>
      </c>
    </row>
    <row r="88" spans="1:6" s="2" customFormat="1" ht="22.5" x14ac:dyDescent="0.25">
      <c r="A88" s="5"/>
      <c r="B88" s="5" t="s">
        <v>166</v>
      </c>
      <c r="C88" s="5" t="s">
        <v>167</v>
      </c>
      <c r="D88" s="6">
        <v>542000</v>
      </c>
      <c r="E88" s="6">
        <v>492000</v>
      </c>
      <c r="F88" s="6">
        <v>62110</v>
      </c>
    </row>
    <row r="89" spans="1:6" s="2" customFormat="1" ht="22.5" x14ac:dyDescent="0.25">
      <c r="A89" s="5"/>
      <c r="B89" s="5" t="s">
        <v>168</v>
      </c>
      <c r="C89" s="5" t="s">
        <v>169</v>
      </c>
      <c r="D89" s="6">
        <v>938400</v>
      </c>
      <c r="E89" s="6">
        <v>938400</v>
      </c>
      <c r="F89" s="6">
        <v>131525</v>
      </c>
    </row>
    <row r="90" spans="1:6" s="2" customFormat="1" ht="22.5" x14ac:dyDescent="0.25">
      <c r="A90" s="5"/>
      <c r="B90" s="5" t="s">
        <v>170</v>
      </c>
      <c r="C90" s="5" t="s">
        <v>171</v>
      </c>
      <c r="D90" s="6">
        <v>13401350</v>
      </c>
      <c r="E90" s="6">
        <v>5248650</v>
      </c>
      <c r="F90" s="6">
        <v>400676</v>
      </c>
    </row>
    <row r="91" spans="1:6" s="2" customFormat="1" ht="22.5" x14ac:dyDescent="0.25">
      <c r="A91" s="5"/>
      <c r="B91" s="5" t="s">
        <v>172</v>
      </c>
      <c r="C91" s="5" t="s">
        <v>173</v>
      </c>
      <c r="D91" s="6">
        <f t="shared" ref="D91:F91" si="34">+D92</f>
        <v>6860470</v>
      </c>
      <c r="E91" s="6">
        <f t="shared" si="34"/>
        <v>1676500</v>
      </c>
      <c r="F91" s="6">
        <f t="shared" si="34"/>
        <v>95675</v>
      </c>
    </row>
    <row r="92" spans="1:6" s="2" customFormat="1" x14ac:dyDescent="0.25">
      <c r="A92" s="5"/>
      <c r="B92" s="5" t="s">
        <v>174</v>
      </c>
      <c r="C92" s="5" t="s">
        <v>175</v>
      </c>
      <c r="D92" s="6">
        <v>6860470</v>
      </c>
      <c r="E92" s="6">
        <v>1676500</v>
      </c>
      <c r="F92" s="6">
        <v>95675</v>
      </c>
    </row>
    <row r="93" spans="1:6" s="2" customFormat="1" x14ac:dyDescent="0.25">
      <c r="A93" s="3"/>
      <c r="B93" s="3"/>
      <c r="C93" s="3"/>
      <c r="D93" s="4"/>
      <c r="E93" s="4"/>
      <c r="F93" s="4"/>
    </row>
    <row r="95" spans="1:6" ht="18" x14ac:dyDescent="0.25">
      <c r="A95" s="10" t="s">
        <v>176</v>
      </c>
      <c r="B95" s="10"/>
      <c r="C95" s="10"/>
      <c r="D95" s="10"/>
      <c r="E95" s="10"/>
      <c r="F95" s="10"/>
    </row>
    <row r="96" spans="1:6" ht="15.75" thickBot="1" x14ac:dyDescent="0.3"/>
    <row r="97" spans="1:6" ht="15.75" thickBot="1" x14ac:dyDescent="0.3">
      <c r="A97" s="9" t="s">
        <v>2</v>
      </c>
      <c r="B97" s="9"/>
      <c r="C97" s="9" t="s">
        <v>4</v>
      </c>
      <c r="D97" s="9" t="s">
        <v>8</v>
      </c>
      <c r="E97" s="9"/>
      <c r="F97" s="9" t="s">
        <v>9</v>
      </c>
    </row>
    <row r="98" spans="1:6" ht="15.75" thickBot="1" x14ac:dyDescent="0.3">
      <c r="A98" s="9"/>
      <c r="B98" s="9"/>
      <c r="C98" s="9"/>
      <c r="D98" s="9" t="s">
        <v>6</v>
      </c>
      <c r="E98" s="9" t="s">
        <v>7</v>
      </c>
      <c r="F98" s="9"/>
    </row>
    <row r="99" spans="1:6" ht="15.75" thickBot="1" x14ac:dyDescent="0.3">
      <c r="A99" s="9"/>
      <c r="B99" s="9"/>
      <c r="C99" s="9"/>
      <c r="D99" s="9"/>
      <c r="E99" s="9"/>
      <c r="F99" s="9"/>
    </row>
    <row r="100" spans="1:6" ht="15.75" thickBot="1" x14ac:dyDescent="0.3">
      <c r="A100" s="9"/>
      <c r="B100" s="9"/>
      <c r="C100" s="9"/>
      <c r="D100" s="9"/>
      <c r="E100" s="9"/>
      <c r="F100" s="9"/>
    </row>
    <row r="101" spans="1:6" ht="15.75" thickBot="1" x14ac:dyDescent="0.3">
      <c r="A101" s="9"/>
      <c r="B101" s="9"/>
      <c r="C101" s="9"/>
      <c r="D101" s="9"/>
      <c r="E101" s="9"/>
      <c r="F101" s="9"/>
    </row>
    <row r="102" spans="1:6" ht="15.75" thickBot="1" x14ac:dyDescent="0.3">
      <c r="A102" s="9" t="s">
        <v>3</v>
      </c>
      <c r="B102" s="9"/>
      <c r="C102" s="1" t="s">
        <v>5</v>
      </c>
      <c r="D102" s="1">
        <v>3</v>
      </c>
      <c r="E102" s="1">
        <v>4</v>
      </c>
      <c r="F102" s="1">
        <v>7</v>
      </c>
    </row>
    <row r="103" spans="1:6" ht="22.5" x14ac:dyDescent="0.25">
      <c r="A103" s="5"/>
      <c r="B103" s="5" t="s">
        <v>10</v>
      </c>
      <c r="C103" s="5" t="s">
        <v>11</v>
      </c>
      <c r="D103" s="6">
        <v>56009360</v>
      </c>
      <c r="E103" s="6">
        <v>32757660</v>
      </c>
      <c r="F103" s="6">
        <v>26727191</v>
      </c>
    </row>
    <row r="104" spans="1:6" ht="22.5" x14ac:dyDescent="0.25">
      <c r="A104" s="5"/>
      <c r="B104" s="5" t="s">
        <v>177</v>
      </c>
      <c r="C104" s="5" t="s">
        <v>178</v>
      </c>
      <c r="D104" s="6">
        <v>52626440</v>
      </c>
      <c r="E104" s="6">
        <v>31074740</v>
      </c>
      <c r="F104" s="6">
        <v>25103641</v>
      </c>
    </row>
    <row r="105" spans="1:6" ht="22.5" x14ac:dyDescent="0.25">
      <c r="A105" s="5"/>
      <c r="B105" s="5" t="s">
        <v>179</v>
      </c>
      <c r="C105" s="5" t="s">
        <v>24</v>
      </c>
      <c r="D105" s="6">
        <v>18618640</v>
      </c>
      <c r="E105" s="6">
        <v>9960740</v>
      </c>
      <c r="F105" s="6">
        <v>9073406</v>
      </c>
    </row>
    <row r="106" spans="1:6" x14ac:dyDescent="0.25">
      <c r="A106" s="5"/>
      <c r="B106" s="5" t="s">
        <v>180</v>
      </c>
      <c r="C106" s="5" t="s">
        <v>181</v>
      </c>
      <c r="D106" s="6">
        <v>18045540</v>
      </c>
      <c r="E106" s="6">
        <v>9652540</v>
      </c>
      <c r="F106" s="6">
        <v>8823603</v>
      </c>
    </row>
    <row r="107" spans="1:6" x14ac:dyDescent="0.25">
      <c r="A107" s="5"/>
      <c r="B107" s="5" t="s">
        <v>182</v>
      </c>
      <c r="C107" s="5" t="s">
        <v>183</v>
      </c>
      <c r="D107" s="6">
        <v>16288800</v>
      </c>
      <c r="E107" s="6">
        <v>8626800</v>
      </c>
      <c r="F107" s="6">
        <v>8048880</v>
      </c>
    </row>
    <row r="108" spans="1:6" x14ac:dyDescent="0.25">
      <c r="A108" s="5"/>
      <c r="B108" s="5" t="s">
        <v>184</v>
      </c>
      <c r="C108" s="5" t="s">
        <v>185</v>
      </c>
      <c r="D108" s="6">
        <v>153000</v>
      </c>
      <c r="E108" s="6">
        <v>74000</v>
      </c>
      <c r="F108" s="6">
        <v>69424</v>
      </c>
    </row>
    <row r="109" spans="1:6" x14ac:dyDescent="0.25">
      <c r="A109" s="5"/>
      <c r="B109" s="5" t="s">
        <v>186</v>
      </c>
      <c r="C109" s="5" t="s">
        <v>187</v>
      </c>
      <c r="D109" s="6">
        <v>60000</v>
      </c>
      <c r="E109" s="6">
        <v>35000</v>
      </c>
      <c r="F109" s="6">
        <v>28547</v>
      </c>
    </row>
    <row r="110" spans="1:6" ht="22.5" x14ac:dyDescent="0.25">
      <c r="A110" s="5"/>
      <c r="B110" s="5" t="s">
        <v>188</v>
      </c>
      <c r="C110" s="5" t="s">
        <v>189</v>
      </c>
      <c r="D110" s="6">
        <v>329000</v>
      </c>
      <c r="E110" s="6">
        <v>169000</v>
      </c>
      <c r="F110" s="6">
        <v>160000</v>
      </c>
    </row>
    <row r="111" spans="1:6" x14ac:dyDescent="0.25">
      <c r="A111" s="5"/>
      <c r="B111" s="5" t="s">
        <v>190</v>
      </c>
      <c r="C111" s="5" t="s">
        <v>191</v>
      </c>
      <c r="D111" s="6">
        <v>20000</v>
      </c>
      <c r="E111" s="6">
        <v>20000</v>
      </c>
      <c r="F111" s="6">
        <v>5513</v>
      </c>
    </row>
    <row r="112" spans="1:6" ht="22.5" x14ac:dyDescent="0.25">
      <c r="A112" s="5"/>
      <c r="B112" s="5" t="s">
        <v>192</v>
      </c>
      <c r="C112" s="5" t="s">
        <v>193</v>
      </c>
      <c r="D112" s="6">
        <v>356350</v>
      </c>
      <c r="E112" s="6">
        <v>205350</v>
      </c>
      <c r="F112" s="6">
        <v>154869</v>
      </c>
    </row>
    <row r="113" spans="1:6" x14ac:dyDescent="0.25">
      <c r="A113" s="5"/>
      <c r="B113" s="5" t="s">
        <v>194</v>
      </c>
      <c r="C113" s="5" t="s">
        <v>195</v>
      </c>
      <c r="D113" s="6">
        <v>627100</v>
      </c>
      <c r="E113" s="6">
        <v>330100</v>
      </c>
      <c r="F113" s="6">
        <v>292567</v>
      </c>
    </row>
    <row r="114" spans="1:6" x14ac:dyDescent="0.25">
      <c r="A114" s="5"/>
      <c r="B114" s="5" t="s">
        <v>196</v>
      </c>
      <c r="C114" s="5" t="s">
        <v>197</v>
      </c>
      <c r="D114" s="6">
        <v>211290</v>
      </c>
      <c r="E114" s="6">
        <v>192290</v>
      </c>
      <c r="F114" s="6">
        <v>63803</v>
      </c>
    </row>
    <row r="115" spans="1:6" ht="22.5" x14ac:dyDescent="0.25">
      <c r="A115" s="5"/>
      <c r="B115" s="5" t="s">
        <v>198</v>
      </c>
      <c r="C115" s="5" t="s">
        <v>199</v>
      </c>
      <c r="D115" s="6">
        <v>136800</v>
      </c>
      <c r="E115" s="6">
        <v>74400</v>
      </c>
      <c r="F115" s="6">
        <v>58400</v>
      </c>
    </row>
    <row r="116" spans="1:6" x14ac:dyDescent="0.25">
      <c r="A116" s="5"/>
      <c r="B116" s="5" t="s">
        <v>200</v>
      </c>
      <c r="C116" s="5" t="s">
        <v>201</v>
      </c>
      <c r="D116" s="6">
        <v>136800</v>
      </c>
      <c r="E116" s="6">
        <v>74400</v>
      </c>
      <c r="F116" s="6">
        <v>58400</v>
      </c>
    </row>
    <row r="117" spans="1:6" x14ac:dyDescent="0.25">
      <c r="A117" s="5"/>
      <c r="B117" s="5" t="s">
        <v>202</v>
      </c>
      <c r="C117" s="5" t="s">
        <v>203</v>
      </c>
      <c r="D117" s="6">
        <v>436300</v>
      </c>
      <c r="E117" s="6">
        <v>233800</v>
      </c>
      <c r="F117" s="6">
        <v>191403</v>
      </c>
    </row>
    <row r="118" spans="1:6" x14ac:dyDescent="0.25">
      <c r="A118" s="5"/>
      <c r="B118" s="5" t="s">
        <v>204</v>
      </c>
      <c r="C118" s="5" t="s">
        <v>205</v>
      </c>
      <c r="D118" s="6">
        <v>436300</v>
      </c>
      <c r="E118" s="6">
        <v>233800</v>
      </c>
      <c r="F118" s="6">
        <v>191403</v>
      </c>
    </row>
    <row r="119" spans="1:6" ht="22.5" x14ac:dyDescent="0.25">
      <c r="A119" s="5"/>
      <c r="B119" s="5" t="s">
        <v>206</v>
      </c>
      <c r="C119" s="5" t="s">
        <v>207</v>
      </c>
      <c r="D119" s="6">
        <v>22154400</v>
      </c>
      <c r="E119" s="6">
        <v>14473900</v>
      </c>
      <c r="F119" s="6">
        <v>10679735</v>
      </c>
    </row>
    <row r="120" spans="1:6" x14ac:dyDescent="0.25">
      <c r="A120" s="5"/>
      <c r="B120" s="5" t="s">
        <v>208</v>
      </c>
      <c r="C120" s="5" t="s">
        <v>209</v>
      </c>
      <c r="D120" s="6">
        <v>19314400</v>
      </c>
      <c r="E120" s="6">
        <v>12306400</v>
      </c>
      <c r="F120" s="6">
        <v>9949055</v>
      </c>
    </row>
    <row r="121" spans="1:6" x14ac:dyDescent="0.25">
      <c r="A121" s="5"/>
      <c r="B121" s="5" t="s">
        <v>210</v>
      </c>
      <c r="C121" s="5" t="s">
        <v>211</v>
      </c>
      <c r="D121" s="6">
        <v>159000</v>
      </c>
      <c r="E121" s="6">
        <v>87500</v>
      </c>
      <c r="F121" s="6">
        <v>47726</v>
      </c>
    </row>
    <row r="122" spans="1:6" x14ac:dyDescent="0.25">
      <c r="A122" s="5"/>
      <c r="B122" s="5" t="s">
        <v>212</v>
      </c>
      <c r="C122" s="5" t="s">
        <v>213</v>
      </c>
      <c r="D122" s="6">
        <v>297000</v>
      </c>
      <c r="E122" s="6">
        <v>109000</v>
      </c>
      <c r="F122" s="6">
        <v>70786</v>
      </c>
    </row>
    <row r="123" spans="1:6" x14ac:dyDescent="0.25">
      <c r="A123" s="5"/>
      <c r="B123" s="5" t="s">
        <v>214</v>
      </c>
      <c r="C123" s="5" t="s">
        <v>215</v>
      </c>
      <c r="D123" s="6">
        <v>4072600</v>
      </c>
      <c r="E123" s="6">
        <v>2942600</v>
      </c>
      <c r="F123" s="6">
        <v>2591506</v>
      </c>
    </row>
    <row r="124" spans="1:6" x14ac:dyDescent="0.25">
      <c r="A124" s="5"/>
      <c r="B124" s="5" t="s">
        <v>216</v>
      </c>
      <c r="C124" s="5" t="s">
        <v>217</v>
      </c>
      <c r="D124" s="6">
        <v>963000</v>
      </c>
      <c r="E124" s="6">
        <v>590000</v>
      </c>
      <c r="F124" s="6">
        <v>522544</v>
      </c>
    </row>
    <row r="125" spans="1:6" x14ac:dyDescent="0.25">
      <c r="A125" s="5"/>
      <c r="B125" s="5" t="s">
        <v>218</v>
      </c>
      <c r="C125" s="5" t="s">
        <v>219</v>
      </c>
      <c r="D125" s="6">
        <v>208000</v>
      </c>
      <c r="E125" s="6">
        <v>115000</v>
      </c>
      <c r="F125" s="6">
        <v>78338</v>
      </c>
    </row>
    <row r="126" spans="1:6" x14ac:dyDescent="0.25">
      <c r="A126" s="5"/>
      <c r="B126" s="5" t="s">
        <v>220</v>
      </c>
      <c r="C126" s="5" t="s">
        <v>221</v>
      </c>
      <c r="D126" s="6">
        <v>2000</v>
      </c>
      <c r="E126" s="6">
        <v>500</v>
      </c>
      <c r="F126" s="6">
        <v>0</v>
      </c>
    </row>
    <row r="127" spans="1:6" x14ac:dyDescent="0.25">
      <c r="A127" s="5"/>
      <c r="B127" s="5" t="s">
        <v>222</v>
      </c>
      <c r="C127" s="5" t="s">
        <v>223</v>
      </c>
      <c r="D127" s="6">
        <v>233400</v>
      </c>
      <c r="E127" s="6">
        <v>139400</v>
      </c>
      <c r="F127" s="6">
        <v>115677</v>
      </c>
    </row>
    <row r="128" spans="1:6" ht="22.5" x14ac:dyDescent="0.25">
      <c r="A128" s="5"/>
      <c r="B128" s="5" t="s">
        <v>225</v>
      </c>
      <c r="C128" s="5" t="s">
        <v>226</v>
      </c>
      <c r="D128" s="6">
        <v>9798300</v>
      </c>
      <c r="E128" s="6">
        <v>6196800</v>
      </c>
      <c r="F128" s="6">
        <v>5535276</v>
      </c>
    </row>
    <row r="129" spans="1:6" ht="22.5" x14ac:dyDescent="0.25">
      <c r="A129" s="5"/>
      <c r="B129" s="5" t="s">
        <v>227</v>
      </c>
      <c r="C129" s="5" t="s">
        <v>228</v>
      </c>
      <c r="D129" s="6">
        <v>3581100</v>
      </c>
      <c r="E129" s="6">
        <v>2125600</v>
      </c>
      <c r="F129" s="6">
        <v>987202</v>
      </c>
    </row>
    <row r="130" spans="1:6" x14ac:dyDescent="0.25">
      <c r="A130" s="5"/>
      <c r="B130" s="5" t="s">
        <v>229</v>
      </c>
      <c r="C130" s="5" t="s">
        <v>230</v>
      </c>
      <c r="D130" s="6">
        <v>1711000</v>
      </c>
      <c r="E130" s="6">
        <v>1163000</v>
      </c>
      <c r="F130" s="6">
        <v>256476</v>
      </c>
    </row>
    <row r="131" spans="1:6" ht="22.5" x14ac:dyDescent="0.25">
      <c r="A131" s="5"/>
      <c r="B131" s="5" t="s">
        <v>231</v>
      </c>
      <c r="C131" s="5" t="s">
        <v>232</v>
      </c>
      <c r="D131" s="6">
        <v>69500</v>
      </c>
      <c r="E131" s="6">
        <v>36500</v>
      </c>
      <c r="F131" s="6">
        <v>24657</v>
      </c>
    </row>
    <row r="132" spans="1:6" x14ac:dyDescent="0.25">
      <c r="A132" s="5"/>
      <c r="B132" s="5" t="s">
        <v>233</v>
      </c>
      <c r="C132" s="5" t="s">
        <v>234</v>
      </c>
      <c r="D132" s="6">
        <v>40000</v>
      </c>
      <c r="E132" s="6">
        <v>20000</v>
      </c>
      <c r="F132" s="6">
        <v>18168</v>
      </c>
    </row>
    <row r="133" spans="1:6" x14ac:dyDescent="0.25">
      <c r="A133" s="5"/>
      <c r="B133" s="5" t="s">
        <v>236</v>
      </c>
      <c r="C133" s="5" t="s">
        <v>237</v>
      </c>
      <c r="D133" s="6">
        <v>19500</v>
      </c>
      <c r="E133" s="6">
        <v>11500</v>
      </c>
      <c r="F133" s="6">
        <v>3535</v>
      </c>
    </row>
    <row r="134" spans="1:6" x14ac:dyDescent="0.25">
      <c r="A134" s="5"/>
      <c r="B134" s="5" t="s">
        <v>239</v>
      </c>
      <c r="C134" s="5" t="s">
        <v>240</v>
      </c>
      <c r="D134" s="6">
        <v>10000</v>
      </c>
      <c r="E134" s="6">
        <v>5000</v>
      </c>
      <c r="F134" s="6">
        <v>2954</v>
      </c>
    </row>
    <row r="135" spans="1:6" ht="22.5" x14ac:dyDescent="0.25">
      <c r="A135" s="5"/>
      <c r="B135" s="5" t="s">
        <v>241</v>
      </c>
      <c r="C135" s="5" t="s">
        <v>242</v>
      </c>
      <c r="D135" s="6">
        <v>560000</v>
      </c>
      <c r="E135" s="6">
        <v>560000</v>
      </c>
      <c r="F135" s="6">
        <v>250212</v>
      </c>
    </row>
    <row r="136" spans="1:6" x14ac:dyDescent="0.25">
      <c r="A136" s="5"/>
      <c r="B136" s="5" t="s">
        <v>243</v>
      </c>
      <c r="C136" s="5" t="s">
        <v>244</v>
      </c>
      <c r="D136" s="6">
        <v>60000</v>
      </c>
      <c r="E136" s="6">
        <v>60000</v>
      </c>
      <c r="F136" s="6">
        <v>419</v>
      </c>
    </row>
    <row r="137" spans="1:6" x14ac:dyDescent="0.25">
      <c r="A137" s="5"/>
      <c r="B137" s="5" t="s">
        <v>245</v>
      </c>
      <c r="C137" s="5" t="s">
        <v>246</v>
      </c>
      <c r="D137" s="6">
        <v>500000</v>
      </c>
      <c r="E137" s="6">
        <v>500000</v>
      </c>
      <c r="F137" s="6">
        <v>249793</v>
      </c>
    </row>
    <row r="138" spans="1:6" ht="22.5" x14ac:dyDescent="0.25">
      <c r="A138" s="5"/>
      <c r="B138" s="5" t="s">
        <v>247</v>
      </c>
      <c r="C138" s="5" t="s">
        <v>248</v>
      </c>
      <c r="D138" s="6">
        <v>103000</v>
      </c>
      <c r="E138" s="6">
        <v>67500</v>
      </c>
      <c r="F138" s="6">
        <v>23494</v>
      </c>
    </row>
    <row r="139" spans="1:6" x14ac:dyDescent="0.25">
      <c r="A139" s="5"/>
      <c r="B139" s="5" t="s">
        <v>249</v>
      </c>
      <c r="C139" s="5" t="s">
        <v>250</v>
      </c>
      <c r="D139" s="6">
        <v>103000</v>
      </c>
      <c r="E139" s="6">
        <v>67500</v>
      </c>
      <c r="F139" s="6">
        <v>23494</v>
      </c>
    </row>
    <row r="140" spans="1:6" x14ac:dyDescent="0.25">
      <c r="A140" s="5"/>
      <c r="B140" s="5" t="s">
        <v>251</v>
      </c>
      <c r="C140" s="5" t="s">
        <v>252</v>
      </c>
      <c r="D140" s="6">
        <v>0</v>
      </c>
      <c r="E140" s="6">
        <v>0</v>
      </c>
      <c r="F140" s="6">
        <v>0</v>
      </c>
    </row>
    <row r="141" spans="1:6" x14ac:dyDescent="0.25">
      <c r="A141" s="5"/>
      <c r="B141" s="5" t="s">
        <v>254</v>
      </c>
      <c r="C141" s="5" t="s">
        <v>255</v>
      </c>
      <c r="D141" s="6">
        <v>0</v>
      </c>
      <c r="E141" s="6">
        <v>0</v>
      </c>
      <c r="F141" s="6">
        <v>0</v>
      </c>
    </row>
    <row r="142" spans="1:6" x14ac:dyDescent="0.25">
      <c r="A142" s="5"/>
      <c r="B142" s="5" t="s">
        <v>256</v>
      </c>
      <c r="C142" s="5" t="s">
        <v>257</v>
      </c>
      <c r="D142" s="6">
        <v>100000</v>
      </c>
      <c r="E142" s="6">
        <v>95000</v>
      </c>
      <c r="F142" s="6">
        <v>15355</v>
      </c>
    </row>
    <row r="143" spans="1:6" x14ac:dyDescent="0.25">
      <c r="A143" s="5"/>
      <c r="B143" s="5" t="s">
        <v>258</v>
      </c>
      <c r="C143" s="5" t="s">
        <v>259</v>
      </c>
      <c r="D143" s="6">
        <v>90500</v>
      </c>
      <c r="E143" s="6">
        <v>84500</v>
      </c>
      <c r="F143" s="6">
        <v>29848</v>
      </c>
    </row>
    <row r="144" spans="1:6" ht="33" x14ac:dyDescent="0.25">
      <c r="A144" s="5"/>
      <c r="B144" s="5" t="s">
        <v>260</v>
      </c>
      <c r="C144" s="5" t="s">
        <v>261</v>
      </c>
      <c r="D144" s="6">
        <v>206000</v>
      </c>
      <c r="E144" s="6">
        <v>161000</v>
      </c>
      <c r="F144" s="6">
        <v>130638</v>
      </c>
    </row>
    <row r="145" spans="1:6" x14ac:dyDescent="0.25">
      <c r="A145" s="5"/>
      <c r="B145" s="5" t="s">
        <v>262</v>
      </c>
      <c r="C145" s="5" t="s">
        <v>263</v>
      </c>
      <c r="D145" s="6">
        <v>91000</v>
      </c>
      <c r="E145" s="6">
        <v>61000</v>
      </c>
      <c r="F145" s="6">
        <v>36119</v>
      </c>
    </row>
    <row r="146" spans="1:6" x14ac:dyDescent="0.25">
      <c r="A146" s="5"/>
      <c r="B146" s="5" t="s">
        <v>264</v>
      </c>
      <c r="C146" s="5" t="s">
        <v>265</v>
      </c>
      <c r="D146" s="6">
        <v>115000</v>
      </c>
      <c r="E146" s="6">
        <v>100000</v>
      </c>
      <c r="F146" s="6">
        <v>94519</v>
      </c>
    </row>
    <row r="147" spans="1:6" x14ac:dyDescent="0.25">
      <c r="A147" s="5"/>
      <c r="B147" s="5" t="s">
        <v>266</v>
      </c>
      <c r="C147" s="5" t="s">
        <v>45</v>
      </c>
      <c r="D147" s="6">
        <v>2158400</v>
      </c>
      <c r="E147" s="6">
        <v>1036500</v>
      </c>
      <c r="F147" s="6">
        <v>978947</v>
      </c>
    </row>
    <row r="148" spans="1:6" ht="22.5" x14ac:dyDescent="0.25">
      <c r="A148" s="5"/>
      <c r="B148" s="5" t="s">
        <v>267</v>
      </c>
      <c r="C148" s="5" t="s">
        <v>268</v>
      </c>
      <c r="D148" s="6">
        <v>426900</v>
      </c>
      <c r="E148" s="6">
        <v>0</v>
      </c>
      <c r="F148" s="6">
        <v>0</v>
      </c>
    </row>
    <row r="149" spans="1:6" x14ac:dyDescent="0.25">
      <c r="A149" s="5"/>
      <c r="B149" s="5" t="s">
        <v>269</v>
      </c>
      <c r="C149" s="5" t="s">
        <v>270</v>
      </c>
      <c r="D149" s="6">
        <v>426900</v>
      </c>
      <c r="E149" s="6">
        <v>0</v>
      </c>
      <c r="F149" s="6">
        <v>0</v>
      </c>
    </row>
    <row r="150" spans="1:6" ht="22.5" x14ac:dyDescent="0.25">
      <c r="A150" s="5"/>
      <c r="B150" s="5" t="s">
        <v>271</v>
      </c>
      <c r="C150" s="5" t="s">
        <v>272</v>
      </c>
      <c r="D150" s="6">
        <v>1731500</v>
      </c>
      <c r="E150" s="6">
        <v>1036500</v>
      </c>
      <c r="F150" s="6">
        <v>978947</v>
      </c>
    </row>
    <row r="151" spans="1:6" x14ac:dyDescent="0.25">
      <c r="A151" s="5"/>
      <c r="B151" s="5" t="s">
        <v>273</v>
      </c>
      <c r="C151" s="5" t="s">
        <v>274</v>
      </c>
      <c r="D151" s="6">
        <v>1731500</v>
      </c>
      <c r="E151" s="6">
        <v>1036500</v>
      </c>
      <c r="F151" s="6">
        <v>978947</v>
      </c>
    </row>
    <row r="152" spans="1:6" ht="22.5" x14ac:dyDescent="0.25">
      <c r="A152" s="5"/>
      <c r="B152" s="5" t="s">
        <v>275</v>
      </c>
      <c r="C152" s="5" t="s">
        <v>276</v>
      </c>
      <c r="D152" s="6">
        <v>200000</v>
      </c>
      <c r="E152" s="6">
        <v>200000</v>
      </c>
      <c r="F152" s="6">
        <v>14617</v>
      </c>
    </row>
    <row r="153" spans="1:6" ht="22.5" x14ac:dyDescent="0.25">
      <c r="A153" s="5"/>
      <c r="B153" s="5" t="s">
        <v>277</v>
      </c>
      <c r="C153" s="5" t="s">
        <v>278</v>
      </c>
      <c r="D153" s="6">
        <v>200000</v>
      </c>
      <c r="E153" s="6">
        <v>200000</v>
      </c>
      <c r="F153" s="6">
        <v>14617</v>
      </c>
    </row>
    <row r="154" spans="1:6" ht="22.5" x14ac:dyDescent="0.25">
      <c r="A154" s="5"/>
      <c r="B154" s="5" t="s">
        <v>279</v>
      </c>
      <c r="C154" s="5" t="s">
        <v>70</v>
      </c>
      <c r="D154" s="6">
        <v>74500</v>
      </c>
      <c r="E154" s="6">
        <v>74500</v>
      </c>
      <c r="F154" s="6">
        <v>0</v>
      </c>
    </row>
    <row r="155" spans="1:6" ht="22.5" x14ac:dyDescent="0.25">
      <c r="A155" s="5"/>
      <c r="B155" s="5" t="s">
        <v>280</v>
      </c>
      <c r="C155" s="5" t="s">
        <v>281</v>
      </c>
      <c r="D155" s="6">
        <v>74500</v>
      </c>
      <c r="E155" s="6">
        <v>74500</v>
      </c>
      <c r="F155" s="6">
        <v>0</v>
      </c>
    </row>
    <row r="156" spans="1:6" ht="22.5" x14ac:dyDescent="0.25">
      <c r="A156" s="5"/>
      <c r="B156" s="5" t="s">
        <v>282</v>
      </c>
      <c r="C156" s="5" t="s">
        <v>224</v>
      </c>
      <c r="D156" s="6">
        <v>2680000</v>
      </c>
      <c r="E156" s="6">
        <v>1546900</v>
      </c>
      <c r="F156" s="6">
        <v>1520300</v>
      </c>
    </row>
    <row r="157" spans="1:6" ht="43.5" x14ac:dyDescent="0.25">
      <c r="A157" s="5"/>
      <c r="B157" s="5" t="s">
        <v>283</v>
      </c>
      <c r="C157" s="5" t="s">
        <v>284</v>
      </c>
      <c r="D157" s="6">
        <v>2680000</v>
      </c>
      <c r="E157" s="6">
        <v>1546900</v>
      </c>
      <c r="F157" s="6">
        <v>1520300</v>
      </c>
    </row>
    <row r="158" spans="1:6" x14ac:dyDescent="0.25">
      <c r="A158" s="5"/>
      <c r="B158" s="5" t="s">
        <v>285</v>
      </c>
      <c r="C158" s="5" t="s">
        <v>286</v>
      </c>
      <c r="D158" s="6">
        <v>2250000</v>
      </c>
      <c r="E158" s="6">
        <v>1246900</v>
      </c>
      <c r="F158" s="6">
        <v>1220300</v>
      </c>
    </row>
    <row r="159" spans="1:6" ht="22.5" x14ac:dyDescent="0.25">
      <c r="A159" s="5"/>
      <c r="B159" s="5" t="s">
        <v>287</v>
      </c>
      <c r="C159" s="5" t="s">
        <v>288</v>
      </c>
      <c r="D159" s="6">
        <v>430000</v>
      </c>
      <c r="E159" s="6">
        <v>300000</v>
      </c>
      <c r="F159" s="6">
        <v>300000</v>
      </c>
    </row>
    <row r="160" spans="1:6" ht="22.5" x14ac:dyDescent="0.25">
      <c r="A160" s="5"/>
      <c r="B160" s="5" t="s">
        <v>289</v>
      </c>
      <c r="C160" s="5" t="s">
        <v>73</v>
      </c>
      <c r="D160" s="6">
        <v>5630500</v>
      </c>
      <c r="E160" s="6">
        <v>2864000</v>
      </c>
      <c r="F160" s="6">
        <v>2502767</v>
      </c>
    </row>
    <row r="161" spans="1:6" x14ac:dyDescent="0.25">
      <c r="A161" s="5"/>
      <c r="B161" s="5" t="s">
        <v>290</v>
      </c>
      <c r="C161" s="5" t="s">
        <v>291</v>
      </c>
      <c r="D161" s="6">
        <v>5630500</v>
      </c>
      <c r="E161" s="6">
        <v>2864000</v>
      </c>
      <c r="F161" s="6">
        <v>2502767</v>
      </c>
    </row>
    <row r="162" spans="1:6" x14ac:dyDescent="0.25">
      <c r="A162" s="5"/>
      <c r="B162" s="5" t="s">
        <v>292</v>
      </c>
      <c r="C162" s="5" t="s">
        <v>293</v>
      </c>
      <c r="D162" s="6">
        <v>4797500</v>
      </c>
      <c r="E162" s="6">
        <v>2399000</v>
      </c>
      <c r="F162" s="6">
        <v>2094209</v>
      </c>
    </row>
    <row r="163" spans="1:6" x14ac:dyDescent="0.25">
      <c r="A163" s="5"/>
      <c r="B163" s="5" t="s">
        <v>294</v>
      </c>
      <c r="C163" s="5" t="s">
        <v>295</v>
      </c>
      <c r="D163" s="6">
        <v>674000</v>
      </c>
      <c r="E163" s="6">
        <v>405000</v>
      </c>
      <c r="F163" s="6">
        <v>363980</v>
      </c>
    </row>
    <row r="164" spans="1:6" ht="22.5" x14ac:dyDescent="0.25">
      <c r="A164" s="5"/>
      <c r="B164" s="5" t="s">
        <v>296</v>
      </c>
      <c r="C164" s="5" t="s">
        <v>297</v>
      </c>
      <c r="D164" s="6">
        <v>159000</v>
      </c>
      <c r="E164" s="6">
        <v>60000</v>
      </c>
      <c r="F164" s="6">
        <v>44578</v>
      </c>
    </row>
    <row r="165" spans="1:6" ht="43.5" x14ac:dyDescent="0.25">
      <c r="A165" s="5"/>
      <c r="B165" s="5" t="s">
        <v>298</v>
      </c>
      <c r="C165" s="5" t="s">
        <v>235</v>
      </c>
      <c r="D165" s="6">
        <v>1110000</v>
      </c>
      <c r="E165" s="6">
        <v>918200</v>
      </c>
      <c r="F165" s="6">
        <v>333869</v>
      </c>
    </row>
    <row r="166" spans="1:6" x14ac:dyDescent="0.25">
      <c r="A166" s="5"/>
      <c r="B166" s="5" t="s">
        <v>299</v>
      </c>
      <c r="C166" s="5" t="s">
        <v>300</v>
      </c>
      <c r="D166" s="6">
        <v>200000</v>
      </c>
      <c r="E166" s="6">
        <v>200000</v>
      </c>
      <c r="F166" s="6">
        <v>0</v>
      </c>
    </row>
    <row r="167" spans="1:6" x14ac:dyDescent="0.25">
      <c r="A167" s="5"/>
      <c r="B167" s="5" t="s">
        <v>301</v>
      </c>
      <c r="C167" s="5" t="s">
        <v>302</v>
      </c>
      <c r="D167" s="6">
        <v>63400</v>
      </c>
      <c r="E167" s="6">
        <v>63400</v>
      </c>
      <c r="F167" s="6">
        <v>60594</v>
      </c>
    </row>
    <row r="168" spans="1:6" x14ac:dyDescent="0.25">
      <c r="A168" s="5"/>
      <c r="B168" s="5" t="s">
        <v>303</v>
      </c>
      <c r="C168" s="5" t="s">
        <v>304</v>
      </c>
      <c r="D168" s="6">
        <v>700000</v>
      </c>
      <c r="E168" s="6">
        <v>581000</v>
      </c>
      <c r="F168" s="6">
        <v>199888</v>
      </c>
    </row>
    <row r="169" spans="1:6" ht="22.5" x14ac:dyDescent="0.25">
      <c r="A169" s="5"/>
      <c r="B169" s="5" t="s">
        <v>305</v>
      </c>
      <c r="C169" s="5" t="s">
        <v>306</v>
      </c>
      <c r="D169" s="6">
        <v>146600</v>
      </c>
      <c r="E169" s="6">
        <v>73800</v>
      </c>
      <c r="F169" s="6">
        <v>73387</v>
      </c>
    </row>
    <row r="170" spans="1:6" x14ac:dyDescent="0.25">
      <c r="A170" s="5"/>
      <c r="B170" s="5" t="s">
        <v>307</v>
      </c>
      <c r="C170" s="5" t="s">
        <v>308</v>
      </c>
      <c r="D170" s="6">
        <v>3400000</v>
      </c>
      <c r="E170" s="6">
        <v>1700000</v>
      </c>
      <c r="F170" s="6">
        <v>1677134</v>
      </c>
    </row>
    <row r="171" spans="1:6" ht="22.5" x14ac:dyDescent="0.25">
      <c r="A171" s="5"/>
      <c r="B171" s="5" t="s">
        <v>309</v>
      </c>
      <c r="C171" s="5" t="s">
        <v>310</v>
      </c>
      <c r="D171" s="6">
        <v>3400000</v>
      </c>
      <c r="E171" s="6">
        <v>1700000</v>
      </c>
      <c r="F171" s="6">
        <v>1677134</v>
      </c>
    </row>
    <row r="172" spans="1:6" x14ac:dyDescent="0.25">
      <c r="A172" s="5"/>
      <c r="B172" s="5" t="s">
        <v>311</v>
      </c>
      <c r="C172" s="5" t="s">
        <v>312</v>
      </c>
      <c r="D172" s="6">
        <v>3400000</v>
      </c>
      <c r="E172" s="6">
        <v>1700000</v>
      </c>
      <c r="F172" s="6">
        <v>1677134</v>
      </c>
    </row>
    <row r="173" spans="1:6" ht="22.5" x14ac:dyDescent="0.25">
      <c r="A173" s="5"/>
      <c r="B173" s="5" t="s">
        <v>313</v>
      </c>
      <c r="C173" s="5" t="s">
        <v>314</v>
      </c>
      <c r="D173" s="6">
        <v>3400000</v>
      </c>
      <c r="E173" s="6">
        <v>1700000</v>
      </c>
      <c r="F173" s="6">
        <v>1677134</v>
      </c>
    </row>
    <row r="174" spans="1:6" ht="22.5" x14ac:dyDescent="0.25">
      <c r="A174" s="5"/>
      <c r="B174" s="5" t="s">
        <v>315</v>
      </c>
      <c r="C174" s="5" t="s">
        <v>316</v>
      </c>
      <c r="D174" s="6">
        <v>-17080</v>
      </c>
      <c r="E174" s="6">
        <v>-17080</v>
      </c>
      <c r="F174" s="6">
        <v>-53584</v>
      </c>
    </row>
    <row r="175" spans="1:6" ht="22.5" x14ac:dyDescent="0.25">
      <c r="A175" s="5"/>
      <c r="B175" s="5" t="s">
        <v>317</v>
      </c>
      <c r="C175" s="5" t="s">
        <v>101</v>
      </c>
      <c r="D175" s="6">
        <v>-17080</v>
      </c>
      <c r="E175" s="6">
        <v>-17080</v>
      </c>
      <c r="F175" s="6">
        <v>-53584</v>
      </c>
    </row>
    <row r="176" spans="1:6" ht="22.5" x14ac:dyDescent="0.25">
      <c r="A176" s="5"/>
      <c r="B176" s="5" t="s">
        <v>318</v>
      </c>
      <c r="C176" s="5" t="s">
        <v>319</v>
      </c>
      <c r="D176" s="6">
        <v>-17080</v>
      </c>
      <c r="E176" s="6">
        <v>-17080</v>
      </c>
      <c r="F176" s="6">
        <v>-53584</v>
      </c>
    </row>
    <row r="177" spans="1:14" ht="22.5" x14ac:dyDescent="0.25">
      <c r="A177" s="5"/>
      <c r="B177" s="5" t="s">
        <v>320</v>
      </c>
      <c r="C177" s="5" t="s">
        <v>321</v>
      </c>
      <c r="D177" s="6">
        <v>-17080</v>
      </c>
      <c r="E177" s="6">
        <v>-17080</v>
      </c>
      <c r="F177" s="6">
        <v>-53584</v>
      </c>
    </row>
    <row r="179" spans="1:14" ht="18" x14ac:dyDescent="0.25">
      <c r="A179" s="10" t="s">
        <v>322</v>
      </c>
      <c r="B179" s="10"/>
      <c r="C179" s="10"/>
      <c r="D179" s="10"/>
      <c r="E179" s="10"/>
      <c r="F179" s="10"/>
    </row>
    <row r="180" spans="1:14" ht="15.75" thickBot="1" x14ac:dyDescent="0.3"/>
    <row r="181" spans="1:14" ht="15.75" thickBot="1" x14ac:dyDescent="0.3">
      <c r="A181" s="9" t="s">
        <v>2</v>
      </c>
      <c r="B181" s="9"/>
      <c r="C181" s="9" t="s">
        <v>4</v>
      </c>
      <c r="D181" s="9" t="s">
        <v>8</v>
      </c>
      <c r="E181" s="9"/>
      <c r="F181" s="9" t="s">
        <v>9</v>
      </c>
    </row>
    <row r="182" spans="1:14" ht="15.75" thickBot="1" x14ac:dyDescent="0.3">
      <c r="A182" s="9"/>
      <c r="B182" s="9"/>
      <c r="C182" s="9"/>
      <c r="D182" s="9" t="s">
        <v>6</v>
      </c>
      <c r="E182" s="9" t="s">
        <v>7</v>
      </c>
      <c r="F182" s="9"/>
    </row>
    <row r="183" spans="1:14" ht="15.75" thickBot="1" x14ac:dyDescent="0.3">
      <c r="A183" s="9"/>
      <c r="B183" s="9"/>
      <c r="C183" s="9"/>
      <c r="D183" s="9"/>
      <c r="E183" s="9"/>
      <c r="F183" s="9"/>
    </row>
    <row r="184" spans="1:14" ht="15.75" thickBot="1" x14ac:dyDescent="0.3">
      <c r="A184" s="9"/>
      <c r="B184" s="9"/>
      <c r="C184" s="9"/>
      <c r="D184" s="9"/>
      <c r="E184" s="9"/>
      <c r="F184" s="9"/>
    </row>
    <row r="185" spans="1:14" ht="15.75" thickBot="1" x14ac:dyDescent="0.3">
      <c r="A185" s="9"/>
      <c r="B185" s="9"/>
      <c r="C185" s="9"/>
      <c r="D185" s="9"/>
      <c r="E185" s="9"/>
      <c r="F185" s="9"/>
    </row>
    <row r="186" spans="1:14" ht="15.75" thickBot="1" x14ac:dyDescent="0.3">
      <c r="A186" s="9" t="s">
        <v>3</v>
      </c>
      <c r="B186" s="9"/>
      <c r="C186" s="1" t="s">
        <v>5</v>
      </c>
      <c r="D186" s="1">
        <v>3</v>
      </c>
      <c r="E186" s="1">
        <v>4</v>
      </c>
      <c r="F186" s="1">
        <v>7</v>
      </c>
    </row>
    <row r="187" spans="1:14" ht="22.5" x14ac:dyDescent="0.25">
      <c r="A187" s="5"/>
      <c r="B187" s="5" t="s">
        <v>10</v>
      </c>
      <c r="C187" s="5" t="s">
        <v>11</v>
      </c>
      <c r="D187" s="6">
        <v>80018360</v>
      </c>
      <c r="E187" s="6">
        <v>33001800</v>
      </c>
      <c r="F187" s="6">
        <v>8257254</v>
      </c>
    </row>
    <row r="188" spans="1:14" ht="22.5" x14ac:dyDescent="0.25">
      <c r="A188" s="5"/>
      <c r="B188" s="5" t="s">
        <v>282</v>
      </c>
      <c r="C188" s="5" t="s">
        <v>224</v>
      </c>
      <c r="D188" s="6">
        <v>847000</v>
      </c>
      <c r="E188" s="6">
        <v>816500</v>
      </c>
      <c r="F188" s="6">
        <v>366500</v>
      </c>
    </row>
    <row r="189" spans="1:14" ht="33" x14ac:dyDescent="0.25">
      <c r="A189" s="5"/>
      <c r="B189" s="5" t="s">
        <v>323</v>
      </c>
      <c r="C189" s="5" t="s">
        <v>15</v>
      </c>
      <c r="D189" s="6">
        <v>847000</v>
      </c>
      <c r="E189" s="6">
        <v>816500</v>
      </c>
      <c r="F189" s="6">
        <v>366500</v>
      </c>
    </row>
    <row r="190" spans="1:14" ht="22.5" x14ac:dyDescent="0.25">
      <c r="A190" s="5"/>
      <c r="B190" s="5" t="s">
        <v>324</v>
      </c>
      <c r="C190" s="5" t="s">
        <v>325</v>
      </c>
      <c r="D190" s="6">
        <v>450000</v>
      </c>
      <c r="E190" s="6">
        <v>450000</v>
      </c>
      <c r="F190" s="6">
        <v>0</v>
      </c>
    </row>
    <row r="191" spans="1:14" ht="22.5" x14ac:dyDescent="0.25">
      <c r="A191" s="5"/>
      <c r="B191" s="5" t="s">
        <v>326</v>
      </c>
      <c r="C191" s="5" t="s">
        <v>327</v>
      </c>
      <c r="D191" s="6">
        <v>397000</v>
      </c>
      <c r="E191" s="6">
        <v>366500</v>
      </c>
      <c r="F191" s="6">
        <v>366500</v>
      </c>
      <c r="K191" s="7"/>
      <c r="L191" s="7"/>
      <c r="M191" s="7"/>
      <c r="N191" s="7"/>
    </row>
    <row r="192" spans="1:14" ht="22.5" x14ac:dyDescent="0.25">
      <c r="A192" s="5"/>
      <c r="B192" s="5" t="s">
        <v>328</v>
      </c>
      <c r="C192" s="5" t="s">
        <v>329</v>
      </c>
      <c r="D192" s="6">
        <v>65000</v>
      </c>
      <c r="E192" s="6">
        <v>65000</v>
      </c>
      <c r="F192" s="6">
        <v>0</v>
      </c>
    </row>
    <row r="193" spans="1:6" ht="75" x14ac:dyDescent="0.25">
      <c r="A193" s="5"/>
      <c r="B193" s="5" t="s">
        <v>330</v>
      </c>
      <c r="C193" s="5" t="s">
        <v>331</v>
      </c>
      <c r="D193" s="6">
        <v>65000</v>
      </c>
      <c r="E193" s="6">
        <v>65000</v>
      </c>
      <c r="F193" s="6">
        <v>0</v>
      </c>
    </row>
    <row r="194" spans="1:6" ht="22.5" x14ac:dyDescent="0.25">
      <c r="A194" s="5"/>
      <c r="B194" s="5" t="s">
        <v>332</v>
      </c>
      <c r="C194" s="5" t="s">
        <v>333</v>
      </c>
      <c r="D194" s="6">
        <v>65000</v>
      </c>
      <c r="E194" s="6">
        <v>65000</v>
      </c>
      <c r="F194" s="6">
        <v>0</v>
      </c>
    </row>
    <row r="195" spans="1:6" ht="33" x14ac:dyDescent="0.25">
      <c r="A195" s="5"/>
      <c r="B195" s="5" t="s">
        <v>335</v>
      </c>
      <c r="C195" s="5" t="s">
        <v>334</v>
      </c>
      <c r="D195" s="6">
        <v>25867550</v>
      </c>
      <c r="E195" s="6">
        <v>12374100</v>
      </c>
      <c r="F195" s="6">
        <v>551141</v>
      </c>
    </row>
    <row r="196" spans="1:6" ht="33" x14ac:dyDescent="0.25">
      <c r="A196" s="5"/>
      <c r="B196" s="5" t="s">
        <v>336</v>
      </c>
      <c r="C196" s="5" t="s">
        <v>337</v>
      </c>
      <c r="D196" s="6">
        <v>24483350</v>
      </c>
      <c r="E196" s="6">
        <v>10989900</v>
      </c>
      <c r="F196" s="6">
        <v>32000</v>
      </c>
    </row>
    <row r="197" spans="1:6" x14ac:dyDescent="0.25">
      <c r="A197" s="5"/>
      <c r="B197" s="5" t="s">
        <v>338</v>
      </c>
      <c r="C197" s="5" t="s">
        <v>339</v>
      </c>
      <c r="D197" s="6">
        <v>3577270</v>
      </c>
      <c r="E197" s="6">
        <v>1616100</v>
      </c>
      <c r="F197" s="6">
        <v>4742</v>
      </c>
    </row>
    <row r="198" spans="1:6" x14ac:dyDescent="0.25">
      <c r="A198" s="5"/>
      <c r="B198" s="5" t="s">
        <v>340</v>
      </c>
      <c r="C198" s="5" t="s">
        <v>341</v>
      </c>
      <c r="D198" s="6">
        <v>20271230</v>
      </c>
      <c r="E198" s="6">
        <v>8975000</v>
      </c>
      <c r="F198" s="6">
        <v>26874</v>
      </c>
    </row>
    <row r="199" spans="1:6" x14ac:dyDescent="0.25">
      <c r="A199" s="5"/>
      <c r="B199" s="5" t="s">
        <v>342</v>
      </c>
      <c r="C199" s="5" t="s">
        <v>343</v>
      </c>
      <c r="D199" s="6">
        <v>634850</v>
      </c>
      <c r="E199" s="6">
        <v>398800</v>
      </c>
      <c r="F199" s="6">
        <v>384</v>
      </c>
    </row>
    <row r="200" spans="1:6" ht="33" x14ac:dyDescent="0.25">
      <c r="A200" s="5"/>
      <c r="B200" s="5" t="s">
        <v>344</v>
      </c>
      <c r="C200" s="5" t="s">
        <v>345</v>
      </c>
      <c r="D200" s="6">
        <v>1384200</v>
      </c>
      <c r="E200" s="6">
        <v>1384200</v>
      </c>
      <c r="F200" s="6">
        <v>519141</v>
      </c>
    </row>
    <row r="201" spans="1:6" x14ac:dyDescent="0.25">
      <c r="A201" s="5"/>
      <c r="B201" s="5" t="s">
        <v>338</v>
      </c>
      <c r="C201" s="5" t="s">
        <v>346</v>
      </c>
      <c r="D201" s="6">
        <v>206700</v>
      </c>
      <c r="E201" s="6">
        <v>206700</v>
      </c>
      <c r="F201" s="6">
        <v>79326</v>
      </c>
    </row>
    <row r="202" spans="1:6" x14ac:dyDescent="0.25">
      <c r="A202" s="5"/>
      <c r="B202" s="5" t="s">
        <v>340</v>
      </c>
      <c r="C202" s="5" t="s">
        <v>347</v>
      </c>
      <c r="D202" s="6">
        <v>1177500</v>
      </c>
      <c r="E202" s="6">
        <v>1177500</v>
      </c>
      <c r="F202" s="6">
        <v>439815</v>
      </c>
    </row>
    <row r="203" spans="1:6" ht="43.5" x14ac:dyDescent="0.25">
      <c r="A203" s="5"/>
      <c r="B203" s="5" t="s">
        <v>348</v>
      </c>
      <c r="C203" s="5" t="s">
        <v>76</v>
      </c>
      <c r="D203" s="6">
        <v>7487550</v>
      </c>
      <c r="E203" s="6">
        <v>415300</v>
      </c>
      <c r="F203" s="6">
        <v>0</v>
      </c>
    </row>
    <row r="204" spans="1:6" x14ac:dyDescent="0.25">
      <c r="A204" s="5"/>
      <c r="B204" s="5" t="s">
        <v>349</v>
      </c>
      <c r="C204" s="5" t="s">
        <v>350</v>
      </c>
      <c r="D204" s="6">
        <v>0</v>
      </c>
      <c r="E204" s="6">
        <v>0</v>
      </c>
      <c r="F204" s="6">
        <v>0</v>
      </c>
    </row>
    <row r="205" spans="1:6" x14ac:dyDescent="0.25">
      <c r="A205" s="5"/>
      <c r="B205" s="5" t="s">
        <v>351</v>
      </c>
      <c r="C205" s="5" t="s">
        <v>352</v>
      </c>
      <c r="D205" s="6">
        <v>0</v>
      </c>
      <c r="E205" s="6">
        <v>0</v>
      </c>
      <c r="F205" s="6">
        <v>0</v>
      </c>
    </row>
    <row r="206" spans="1:6" x14ac:dyDescent="0.25">
      <c r="A206" s="5"/>
      <c r="B206" s="5" t="s">
        <v>353</v>
      </c>
      <c r="C206" s="5" t="s">
        <v>354</v>
      </c>
      <c r="D206" s="6">
        <v>0</v>
      </c>
      <c r="E206" s="6">
        <v>0</v>
      </c>
      <c r="F206" s="6">
        <v>0</v>
      </c>
    </row>
    <row r="207" spans="1:6" ht="22.5" x14ac:dyDescent="0.25">
      <c r="A207" s="5"/>
      <c r="B207" s="5" t="s">
        <v>355</v>
      </c>
      <c r="C207" s="5" t="s">
        <v>356</v>
      </c>
      <c r="D207" s="6">
        <v>7487550</v>
      </c>
      <c r="E207" s="6">
        <v>415300</v>
      </c>
      <c r="F207" s="6">
        <v>0</v>
      </c>
    </row>
    <row r="208" spans="1:6" x14ac:dyDescent="0.25">
      <c r="A208" s="5"/>
      <c r="B208" s="5" t="s">
        <v>357</v>
      </c>
      <c r="C208" s="5" t="s">
        <v>358</v>
      </c>
      <c r="D208" s="6">
        <v>6304400</v>
      </c>
      <c r="E208" s="6">
        <v>0</v>
      </c>
      <c r="F208" s="6">
        <v>0</v>
      </c>
    </row>
    <row r="209" spans="1:6" ht="22.5" x14ac:dyDescent="0.25">
      <c r="A209" s="5"/>
      <c r="B209" s="5" t="s">
        <v>359</v>
      </c>
      <c r="C209" s="5" t="s">
        <v>360</v>
      </c>
      <c r="D209" s="6">
        <v>1183150</v>
      </c>
      <c r="E209" s="6">
        <v>415300</v>
      </c>
      <c r="F209" s="6">
        <v>0</v>
      </c>
    </row>
    <row r="210" spans="1:6" ht="43.5" x14ac:dyDescent="0.25">
      <c r="A210" s="5"/>
      <c r="B210" s="5" t="s">
        <v>361</v>
      </c>
      <c r="C210" s="5" t="s">
        <v>362</v>
      </c>
      <c r="D210" s="6">
        <v>10279300</v>
      </c>
      <c r="E210" s="6">
        <v>9589600</v>
      </c>
      <c r="F210" s="6">
        <v>5286528</v>
      </c>
    </row>
    <row r="211" spans="1:6" x14ac:dyDescent="0.25">
      <c r="A211" s="5"/>
      <c r="B211" s="5" t="s">
        <v>363</v>
      </c>
      <c r="C211" s="5" t="s">
        <v>364</v>
      </c>
      <c r="D211" s="6">
        <v>8495030</v>
      </c>
      <c r="E211" s="6">
        <v>7925030</v>
      </c>
      <c r="F211" s="6">
        <v>4369480</v>
      </c>
    </row>
    <row r="212" spans="1:6" x14ac:dyDescent="0.25">
      <c r="A212" s="5"/>
      <c r="B212" s="5" t="s">
        <v>365</v>
      </c>
      <c r="C212" s="5" t="s">
        <v>366</v>
      </c>
      <c r="D212" s="6">
        <v>1784270</v>
      </c>
      <c r="E212" s="6">
        <v>1664570</v>
      </c>
      <c r="F212" s="6">
        <v>917048</v>
      </c>
    </row>
    <row r="213" spans="1:6" ht="33" x14ac:dyDescent="0.25">
      <c r="A213" s="5"/>
      <c r="B213" s="5" t="s">
        <v>367</v>
      </c>
      <c r="C213" s="5" t="s">
        <v>238</v>
      </c>
      <c r="D213" s="6">
        <v>782870</v>
      </c>
      <c r="E213" s="6">
        <v>133100</v>
      </c>
      <c r="F213" s="6">
        <v>12100</v>
      </c>
    </row>
    <row r="214" spans="1:6" x14ac:dyDescent="0.25">
      <c r="A214" s="5"/>
      <c r="B214" s="5" t="s">
        <v>368</v>
      </c>
      <c r="C214" s="5" t="s">
        <v>369</v>
      </c>
      <c r="D214" s="6">
        <v>641000</v>
      </c>
      <c r="E214" s="6">
        <v>104000</v>
      </c>
      <c r="F214" s="6">
        <v>4000</v>
      </c>
    </row>
    <row r="215" spans="1:6" x14ac:dyDescent="0.25">
      <c r="A215" s="5"/>
      <c r="B215" s="5" t="s">
        <v>365</v>
      </c>
      <c r="C215" s="5" t="s">
        <v>370</v>
      </c>
      <c r="D215" s="6">
        <v>141870</v>
      </c>
      <c r="E215" s="6">
        <v>29100</v>
      </c>
      <c r="F215" s="6">
        <v>8100</v>
      </c>
    </row>
    <row r="216" spans="1:6" x14ac:dyDescent="0.25">
      <c r="A216" s="5"/>
      <c r="B216" s="5" t="s">
        <v>371</v>
      </c>
      <c r="C216" s="5" t="s">
        <v>372</v>
      </c>
      <c r="D216" s="6">
        <v>34689090</v>
      </c>
      <c r="E216" s="6">
        <v>9608200</v>
      </c>
      <c r="F216" s="6">
        <v>2041678</v>
      </c>
    </row>
    <row r="217" spans="1:6" ht="22.5" x14ac:dyDescent="0.25">
      <c r="A217" s="5"/>
      <c r="B217" s="5" t="s">
        <v>373</v>
      </c>
      <c r="C217" s="5" t="s">
        <v>253</v>
      </c>
      <c r="D217" s="6">
        <v>34689090</v>
      </c>
      <c r="E217" s="6">
        <v>9608200</v>
      </c>
      <c r="F217" s="6">
        <v>2041678</v>
      </c>
    </row>
    <row r="218" spans="1:6" x14ac:dyDescent="0.25">
      <c r="A218" s="5"/>
      <c r="B218" s="5" t="s">
        <v>374</v>
      </c>
      <c r="C218" s="5" t="s">
        <v>375</v>
      </c>
      <c r="D218" s="6">
        <v>34689090</v>
      </c>
      <c r="E218" s="6">
        <v>9608200</v>
      </c>
      <c r="F218" s="6">
        <v>2041678</v>
      </c>
    </row>
    <row r="219" spans="1:6" x14ac:dyDescent="0.25">
      <c r="A219" s="5"/>
      <c r="B219" s="5" t="s">
        <v>376</v>
      </c>
      <c r="C219" s="5" t="s">
        <v>377</v>
      </c>
      <c r="D219" s="6">
        <v>1058000</v>
      </c>
      <c r="E219" s="6">
        <v>1058000</v>
      </c>
      <c r="F219" s="6">
        <v>0</v>
      </c>
    </row>
    <row r="220" spans="1:6" x14ac:dyDescent="0.25">
      <c r="A220" s="5"/>
      <c r="B220" s="5" t="s">
        <v>378</v>
      </c>
      <c r="C220" s="5" t="s">
        <v>379</v>
      </c>
      <c r="D220" s="6">
        <v>492000</v>
      </c>
      <c r="E220" s="6">
        <v>492000</v>
      </c>
      <c r="F220" s="6">
        <v>83419</v>
      </c>
    </row>
    <row r="221" spans="1:6" ht="22.5" x14ac:dyDescent="0.25">
      <c r="A221" s="5"/>
      <c r="B221" s="5" t="s">
        <v>380</v>
      </c>
      <c r="C221" s="5" t="s">
        <v>381</v>
      </c>
      <c r="D221" s="6">
        <v>48000</v>
      </c>
      <c r="E221" s="6">
        <v>48000</v>
      </c>
      <c r="F221" s="6">
        <v>47795</v>
      </c>
    </row>
    <row r="222" spans="1:6" x14ac:dyDescent="0.25">
      <c r="A222" s="5"/>
      <c r="B222" s="5" t="s">
        <v>382</v>
      </c>
      <c r="C222" s="5" t="s">
        <v>383</v>
      </c>
      <c r="D222" s="6">
        <v>33091090</v>
      </c>
      <c r="E222" s="6">
        <v>8010200</v>
      </c>
      <c r="F222" s="6">
        <v>1910464</v>
      </c>
    </row>
    <row r="223" spans="1:6" ht="22.5" x14ac:dyDescent="0.25">
      <c r="A223" s="5"/>
      <c r="B223" s="5" t="s">
        <v>315</v>
      </c>
      <c r="C223" s="5" t="s">
        <v>316</v>
      </c>
      <c r="D223" s="6">
        <v>0</v>
      </c>
      <c r="E223" s="6">
        <v>0</v>
      </c>
      <c r="F223" s="6">
        <v>-693</v>
      </c>
    </row>
    <row r="224" spans="1:6" ht="22.5" x14ac:dyDescent="0.25">
      <c r="A224" s="5"/>
      <c r="B224" s="5" t="s">
        <v>317</v>
      </c>
      <c r="C224" s="5" t="s">
        <v>101</v>
      </c>
      <c r="D224" s="6">
        <v>0</v>
      </c>
      <c r="E224" s="6">
        <v>0</v>
      </c>
      <c r="F224" s="6">
        <v>-693</v>
      </c>
    </row>
    <row r="225" spans="1:6" ht="22.5" x14ac:dyDescent="0.25">
      <c r="A225" s="5"/>
      <c r="B225" s="5" t="s">
        <v>318</v>
      </c>
      <c r="C225" s="5" t="s">
        <v>319</v>
      </c>
      <c r="D225" s="6">
        <v>0</v>
      </c>
      <c r="E225" s="6">
        <v>0</v>
      </c>
      <c r="F225" s="6">
        <v>-693</v>
      </c>
    </row>
    <row r="226" spans="1:6" ht="22.5" x14ac:dyDescent="0.25">
      <c r="A226" s="5"/>
      <c r="B226" s="5" t="s">
        <v>384</v>
      </c>
      <c r="C226" s="5" t="s">
        <v>385</v>
      </c>
      <c r="D226" s="6">
        <v>0</v>
      </c>
      <c r="E226" s="6">
        <v>0</v>
      </c>
      <c r="F226" s="6">
        <v>-693</v>
      </c>
    </row>
    <row r="228" spans="1:6" x14ac:dyDescent="0.25">
      <c r="B228" s="8" t="s">
        <v>387</v>
      </c>
      <c r="D228" s="8" t="s">
        <v>388</v>
      </c>
    </row>
    <row r="229" spans="1:6" x14ac:dyDescent="0.25">
      <c r="B229" s="8" t="s">
        <v>389</v>
      </c>
      <c r="D229" s="8" t="s">
        <v>390</v>
      </c>
    </row>
    <row r="230" spans="1:6" x14ac:dyDescent="0.25">
      <c r="B230" s="8"/>
      <c r="D230" s="8"/>
    </row>
    <row r="231" spans="1:6" x14ac:dyDescent="0.25">
      <c r="B231" s="8" t="s">
        <v>391</v>
      </c>
      <c r="D231" s="8"/>
    </row>
    <row r="232" spans="1:6" x14ac:dyDescent="0.25">
      <c r="B232" s="8"/>
      <c r="D232" s="8"/>
    </row>
    <row r="233" spans="1:6" x14ac:dyDescent="0.25">
      <c r="B233" s="8"/>
      <c r="D233" s="8"/>
    </row>
    <row r="234" spans="1:6" x14ac:dyDescent="0.25">
      <c r="B234" s="8" t="s">
        <v>392</v>
      </c>
      <c r="D234" s="8" t="s">
        <v>393</v>
      </c>
    </row>
    <row r="235" spans="1:6" x14ac:dyDescent="0.25">
      <c r="D235" s="8" t="s">
        <v>394</v>
      </c>
    </row>
  </sheetData>
  <mergeCells count="28">
    <mergeCell ref="F7:F11"/>
    <mergeCell ref="A95:F95"/>
    <mergeCell ref="A1:F1"/>
    <mergeCell ref="A2:F2"/>
    <mergeCell ref="A3:F3"/>
    <mergeCell ref="A4:F4"/>
    <mergeCell ref="A5:F5"/>
    <mergeCell ref="A12:B12"/>
    <mergeCell ref="C7:C11"/>
    <mergeCell ref="D7:E7"/>
    <mergeCell ref="D8:D11"/>
    <mergeCell ref="E8:E11"/>
    <mergeCell ref="A7:B11"/>
    <mergeCell ref="F97:F101"/>
    <mergeCell ref="D98:D101"/>
    <mergeCell ref="E98:E101"/>
    <mergeCell ref="A97:B101"/>
    <mergeCell ref="C97:C101"/>
    <mergeCell ref="D97:E97"/>
    <mergeCell ref="A186:B186"/>
    <mergeCell ref="A102:B102"/>
    <mergeCell ref="A179:F179"/>
    <mergeCell ref="A181:B185"/>
    <mergeCell ref="C181:C185"/>
    <mergeCell ref="D181:E181"/>
    <mergeCell ref="F181:F185"/>
    <mergeCell ref="D182:D185"/>
    <mergeCell ref="E182:E18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Iuliana.Florescu</dc:creator>
  <cp:lastModifiedBy>Luminita.Ropcean</cp:lastModifiedBy>
  <cp:lastPrinted>2026-07-27T12:10:06Z</cp:lastPrinted>
  <dcterms:created xsi:type="dcterms:W3CDTF">2026-07-27T10:32:53Z</dcterms:created>
  <dcterms:modified xsi:type="dcterms:W3CDTF">2026-08-04T09:05:27Z</dcterms:modified>
</cp:coreProperties>
</file>