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<sst xmlns="http://schemas.openxmlformats.org/spreadsheetml/2006/main" count="95" uniqueCount="74">
  <si>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</si>
  <si>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</si>
  <si>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</si>
  <si>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</si>
  <si>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</si>
  <si>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</si>
  <si>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</si>
  <si>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</si>
  <si>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</si>
  <si>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</si>
  <si>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</si>
  <si>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</si>
  <si>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</si>
  <si>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</si>
  <si>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</si>
  <si>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</si>
  <si>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</si>
  <si>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</si>
  <si>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</si>
  <si>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</si>
  <si>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</si>
  <si>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</si>
  <si>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</si>
  <si>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</si>
  <si>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</si>
  <si>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</si>
  <si>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</si>
  <si>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</si>
  <si>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</si>
  <si>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</si>
  <si>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</si>
  <si>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</si>
  <si>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</si>
  <si>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</si>
  <si>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</si>
  <si>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</si>
  <si>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</si>
  <si>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</si>
  <si>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</si>
  <si>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</si>
  <si>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</si>
  <si>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</si>
  <si>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</si>
  <si>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</si>
  <si>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</si>
  <si>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</si>
  <si>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</si>
  <si>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</si>
  <si>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</si>
  <si>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</si>
  <si>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</si>
  <si>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Lucrari noi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</si>
  <si>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</si>
  <si>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</si>
  <si>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</si>
  <si>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</si>
  <si>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Cap. 65.02 Învățământ</t>
  </si>
  <si>
    <t>Cap.51.02-Autoritati executive</t>
  </si>
  <si>
    <t>Primar,                                                                              Director executiv,</t>
  </si>
  <si>
    <t>Extindere, reabilitare și modernizare Sediu Primărie - proiectare și execuție</t>
  </si>
  <si>
    <t>Licente programe informatice</t>
  </si>
  <si>
    <t>Documentatii urbanism - PUZ AQUAPARK</t>
  </si>
  <si>
    <t>Inrejmuire spațiu depozitare deșeuri inerte</t>
  </si>
  <si>
    <t>Reabilitare centrală termică Colegiul Sivic Bucovina</t>
  </si>
  <si>
    <t>Cap. 84.02.-Transporturi</t>
  </si>
  <si>
    <t>Lucrări în continuare</t>
  </si>
  <si>
    <t>Reabilitare alei și parcări et. II - proiectare, asistență tehnică + execuție</t>
  </si>
  <si>
    <t>Reabilitare si modernizare drum de interes local Izvorul Alb-partia de schi de la km 2 la km 5-taxe și avize</t>
  </si>
  <si>
    <t>Majorarea valorii obiectivelor de investiții ale bugetului local pentru anul 2022</t>
  </si>
  <si>
    <t xml:space="preserve">               Prevederi 2022</t>
  </si>
  <si>
    <t>Documentație avizare ISU sală de sport Colegiul Național Dragoș Vodă</t>
  </si>
  <si>
    <t>Tunuri de zapada pârtia de schi</t>
  </si>
  <si>
    <t>Cap. 87,02 Turism</t>
  </si>
  <si>
    <t>ANEXA NR. 4 LA HCL NR. 129/2022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</si>
</sst>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</numFmts>
  <fonts count="6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37" fontId="52" fillId="34" borderId="24" xfId="0" applyNumberFormat="1" applyFont="1" applyFill="1" applyBorder="1" applyAlignment="1">
      <alignment horizontal="center" vertical="top"/>
    </xf>
    <xf numFmtId="37" fontId="52" fillId="35" borderId="24" xfId="0" applyNumberFormat="1" applyFont="1" applyFill="1" applyBorder="1" applyAlignment="1">
      <alignment horizontal="center"/>
    </xf>
    <xf numFmtId="188" fontId="53" fillId="36" borderId="25" xfId="0" applyNumberFormat="1" applyFont="1" applyFill="1" applyBorder="1" applyAlignment="1">
      <alignment horizontal="center"/>
    </xf>
    <xf numFmtId="188" fontId="53" fillId="37" borderId="26" xfId="0" applyNumberFormat="1" applyFont="1" applyFill="1" applyBorder="1" applyAlignment="1">
      <alignment horizontal="center"/>
    </xf>
    <xf numFmtId="37" fontId="54" fillId="38" borderId="27" xfId="0" applyNumberFormat="1" applyFont="1" applyFill="1" applyBorder="1" applyAlignment="1">
      <alignment horizontal="center"/>
    </xf>
    <xf numFmtId="37" fontId="52" fillId="39" borderId="24" xfId="0" applyNumberFormat="1" applyFont="1" applyFill="1" applyBorder="1" applyAlignment="1">
      <alignment horizontal="center"/>
    </xf>
    <xf numFmtId="3" fontId="55" fillId="40" borderId="28" xfId="0" applyNumberFormat="1" applyFont="1" applyFill="1" applyBorder="1" applyAlignment="1">
      <alignment horizontal="center"/>
    </xf>
    <xf numFmtId="3" fontId="55" fillId="40" borderId="26" xfId="0" applyNumberFormat="1" applyFont="1" applyFill="1" applyBorder="1" applyAlignment="1">
      <alignment horizontal="center"/>
    </xf>
    <xf numFmtId="3" fontId="55" fillId="0" borderId="29" xfId="0" applyNumberFormat="1" applyFont="1" applyBorder="1" applyAlignment="1">
      <alignment horizontal="center"/>
    </xf>
    <xf numFmtId="3" fontId="55" fillId="40" borderId="30" xfId="0" applyNumberFormat="1" applyFont="1" applyFill="1" applyBorder="1" applyAlignment="1">
      <alignment horizontal="center"/>
    </xf>
    <xf numFmtId="3" fontId="53" fillId="0" borderId="31" xfId="0" applyNumberFormat="1" applyFont="1" applyBorder="1" applyAlignment="1">
      <alignment horizontal="center"/>
    </xf>
    <xf numFmtId="37" fontId="52" fillId="38" borderId="24" xfId="0" applyNumberFormat="1" applyFont="1" applyFill="1" applyBorder="1" applyAlignment="1">
      <alignment horizontal="center"/>
    </xf>
    <xf numFmtId="37" fontId="52" fillId="34" borderId="32" xfId="0" applyNumberFormat="1" applyFont="1" applyFill="1" applyBorder="1" applyAlignment="1">
      <alignment horizontal="center"/>
    </xf>
    <xf numFmtId="37" fontId="52" fillId="41" borderId="24" xfId="0" applyNumberFormat="1" applyFont="1" applyFill="1" applyBorder="1" applyAlignment="1">
      <alignment horizontal="center"/>
    </xf>
    <xf numFmtId="37" fontId="56" fillId="0" borderId="24" xfId="0" applyNumberFormat="1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188" fontId="55" fillId="37" borderId="26" xfId="0" applyNumberFormat="1" applyFont="1" applyFill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3" fontId="58" fillId="43" borderId="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188" fontId="53" fillId="44" borderId="26" xfId="0" applyNumberFormat="1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 wrapText="1"/>
    </xf>
    <xf numFmtId="0" fontId="59" fillId="37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9" fillId="37" borderId="29" xfId="0" applyFont="1" applyFill="1" applyBorder="1" applyAlignment="1">
      <alignment horizontal="center"/>
    </xf>
    <xf numFmtId="0" fontId="60" fillId="40" borderId="34" xfId="0" applyFont="1" applyFill="1" applyBorder="1" applyAlignment="1">
      <alignment horizontal="left"/>
    </xf>
    <xf numFmtId="0" fontId="52" fillId="34" borderId="24" xfId="0" applyFont="1" applyFill="1" applyBorder="1" applyAlignment="1">
      <alignment horizontal="center"/>
    </xf>
    <xf numFmtId="0" fontId="52" fillId="41" borderId="24" xfId="0" applyFont="1" applyFill="1" applyBorder="1" applyAlignment="1">
      <alignment horizontal="center"/>
    </xf>
    <xf numFmtId="0" fontId="55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/>
    </xf>
    <xf numFmtId="0" fontId="52" fillId="34" borderId="24" xfId="0" applyFont="1" applyFill="1" applyBorder="1" applyAlignment="1">
      <alignment horizontal="center" vertical="top" wrapText="1"/>
    </xf>
    <xf numFmtId="0" fontId="54" fillId="34" borderId="24" xfId="0" applyFont="1" applyFill="1" applyBorder="1" applyAlignment="1">
      <alignment horizontal="center"/>
    </xf>
    <xf numFmtId="0" fontId="55" fillId="37" borderId="26" xfId="0" applyFont="1" applyFill="1" applyBorder="1" applyAlignment="1">
      <alignment horizontal="center"/>
    </xf>
    <xf numFmtId="0" fontId="52" fillId="38" borderId="37" xfId="0" applyFont="1" applyFill="1" applyBorder="1" applyAlignment="1">
      <alignment horizontal="left"/>
    </xf>
    <xf numFmtId="0" fontId="54" fillId="38" borderId="38" xfId="0" applyFont="1" applyFill="1" applyBorder="1" applyAlignment="1">
      <alignment horizontal="center"/>
    </xf>
    <xf numFmtId="0" fontId="52" fillId="45" borderId="36" xfId="0" applyFont="1" applyFill="1" applyBorder="1" applyAlignment="1">
      <alignment horizontal="center"/>
    </xf>
    <xf numFmtId="0" fontId="52" fillId="45" borderId="24" xfId="0" applyFont="1" applyFill="1" applyBorder="1" applyAlignment="1">
      <alignment horizontal="center"/>
    </xf>
    <xf numFmtId="0" fontId="57" fillId="37" borderId="39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188" fontId="57" fillId="37" borderId="26" xfId="0" applyNumberFormat="1" applyFont="1" applyFill="1" applyBorder="1" applyAlignment="1">
      <alignment horizontal="center"/>
    </xf>
    <xf numFmtId="0" fontId="57" fillId="40" borderId="28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 vertical="center" wrapText="1"/>
    </xf>
    <xf numFmtId="188" fontId="58" fillId="40" borderId="28" xfId="0" applyNumberFormat="1" applyFont="1" applyFill="1" applyBorder="1" applyAlignment="1">
      <alignment horizontal="center" vertical="center"/>
    </xf>
    <xf numFmtId="0" fontId="61" fillId="40" borderId="28" xfId="0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 wrapText="1"/>
    </xf>
    <xf numFmtId="188" fontId="58" fillId="40" borderId="28" xfId="0" applyNumberFormat="1" applyFont="1" applyFill="1" applyBorder="1" applyAlignment="1">
      <alignment horizontal="center"/>
    </xf>
    <xf numFmtId="1" fontId="57" fillId="40" borderId="28" xfId="0" applyNumberFormat="1" applyFont="1" applyFill="1" applyBorder="1" applyAlignment="1">
      <alignment horizontal="center"/>
    </xf>
    <xf numFmtId="188" fontId="58" fillId="40" borderId="40" xfId="0" applyNumberFormat="1" applyFont="1" applyFill="1" applyBorder="1" applyAlignment="1">
      <alignment horizontal="center" vertical="center"/>
    </xf>
    <xf numFmtId="0" fontId="57" fillId="46" borderId="41" xfId="0" applyFont="1" applyFill="1" applyBorder="1" applyAlignment="1">
      <alignment horizontal="center"/>
    </xf>
    <xf numFmtId="0" fontId="58" fillId="46" borderId="28" xfId="0" applyFont="1" applyFill="1" applyBorder="1" applyAlignment="1">
      <alignment horizontal="center" vertical="center" wrapText="1"/>
    </xf>
    <xf numFmtId="188" fontId="58" fillId="46" borderId="28" xfId="0" applyNumberFormat="1" applyFont="1" applyFill="1" applyBorder="1" applyAlignment="1">
      <alignment horizontal="center" vertical="center"/>
    </xf>
    <xf numFmtId="188" fontId="57" fillId="46" borderId="34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57" fillId="36" borderId="42" xfId="0" applyFont="1" applyFill="1" applyBorder="1" applyAlignment="1">
      <alignment horizontal="left"/>
    </xf>
    <xf numFmtId="0" fontId="57" fillId="36" borderId="43" xfId="0" applyFont="1" applyFill="1" applyBorder="1" applyAlignment="1">
      <alignment horizontal="left"/>
    </xf>
    <xf numFmtId="188" fontId="57" fillId="36" borderId="44" xfId="0" applyNumberFormat="1" applyFont="1" applyFill="1" applyBorder="1" applyAlignment="1">
      <alignment horizontal="center"/>
    </xf>
    <xf numFmtId="0" fontId="57" fillId="37" borderId="45" xfId="0" applyFont="1" applyFill="1" applyBorder="1" applyAlignment="1">
      <alignment horizontal="center"/>
    </xf>
    <xf numFmtId="0" fontId="57" fillId="46" borderId="46" xfId="0" applyFont="1" applyFill="1" applyBorder="1" applyAlignment="1">
      <alignment horizontal="center" vertical="center"/>
    </xf>
    <xf numFmtId="188" fontId="57" fillId="46" borderId="28" xfId="0" applyNumberFormat="1" applyFont="1" applyFill="1" applyBorder="1" applyAlignment="1">
      <alignment horizontal="center" vertical="center"/>
    </xf>
    <xf numFmtId="188" fontId="57" fillId="46" borderId="47" xfId="0" applyNumberFormat="1" applyFont="1" applyFill="1" applyBorder="1" applyAlignment="1">
      <alignment horizontal="center" vertical="center"/>
    </xf>
    <xf numFmtId="0" fontId="57" fillId="40" borderId="24" xfId="0" applyFont="1" applyFill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188" fontId="58" fillId="40" borderId="24" xfId="0" applyNumberFormat="1" applyFont="1" applyFill="1" applyBorder="1" applyAlignment="1">
      <alignment horizontal="center" vertical="center"/>
    </xf>
    <xf numFmtId="1" fontId="58" fillId="40" borderId="24" xfId="0" applyNumberFormat="1" applyFont="1" applyFill="1" applyBorder="1" applyAlignment="1">
      <alignment horizontal="center"/>
    </xf>
    <xf numFmtId="0" fontId="58" fillId="40" borderId="28" xfId="0" applyFont="1" applyFill="1" applyBorder="1" applyAlignment="1">
      <alignment horizontal="center"/>
    </xf>
    <xf numFmtId="188" fontId="57" fillId="40" borderId="28" xfId="0" applyNumberFormat="1" applyFont="1" applyFill="1" applyBorder="1" applyAlignment="1">
      <alignment horizontal="center"/>
    </xf>
    <xf numFmtId="0" fontId="58" fillId="36" borderId="44" xfId="0" applyFont="1" applyFill="1" applyBorder="1" applyAlignment="1">
      <alignment horizontal="center" wrapText="1"/>
    </xf>
    <xf numFmtId="188" fontId="57" fillId="36" borderId="48" xfId="0" applyNumberFormat="1" applyFont="1" applyFill="1" applyBorder="1" applyAlignment="1">
      <alignment horizontal="center"/>
    </xf>
    <xf numFmtId="188" fontId="57" fillId="36" borderId="49" xfId="0" applyNumberFormat="1" applyFont="1" applyFill="1" applyBorder="1" applyAlignment="1">
      <alignment horizontal="center"/>
    </xf>
    <xf numFmtId="0" fontId="57" fillId="40" borderId="45" xfId="0" applyFont="1" applyFill="1" applyBorder="1" applyAlignment="1">
      <alignment horizontal="center"/>
    </xf>
    <xf numFmtId="0" fontId="57" fillId="40" borderId="26" xfId="0" applyFont="1" applyFill="1" applyBorder="1" applyAlignment="1">
      <alignment horizontal="center"/>
    </xf>
    <xf numFmtId="188" fontId="57" fillId="40" borderId="26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2" fillId="34" borderId="50" xfId="0" applyFont="1" applyFill="1" applyBorder="1" applyAlignment="1">
      <alignment horizontal="center" vertical="top" wrapText="1"/>
    </xf>
    <xf numFmtId="0" fontId="52" fillId="34" borderId="51" xfId="0" applyFont="1" applyFill="1" applyBorder="1" applyAlignment="1">
      <alignment horizontal="center" vertical="top" wrapText="1"/>
    </xf>
    <xf numFmtId="0" fontId="52" fillId="38" borderId="50" xfId="0" applyFont="1" applyFill="1" applyBorder="1" applyAlignment="1">
      <alignment horizontal="center" wrapText="1"/>
    </xf>
    <xf numFmtId="0" fontId="52" fillId="38" borderId="51" xfId="0" applyFont="1" applyFill="1" applyBorder="1" applyAlignment="1">
      <alignment horizontal="center" wrapText="1"/>
    </xf>
    <xf numFmtId="0" fontId="53" fillId="36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73</v>
      </c>
      <c r="K1" s="2"/>
    </row>
    <row r="2" ht="11.25">
      <c r="B2" s="1" t="s">
        <v>1</v>
      </c>
    </row>
    <row r="3" ht="14.25" customHeight="1"/>
    <row r="4" spans="3:11" ht="11.25">
      <c r="C4" s="96" t="s">
        <v>68</v>
      </c>
      <c r="D4" s="96"/>
      <c r="E4" s="96"/>
      <c r="F4" s="96"/>
      <c r="G4" s="96"/>
      <c r="H4" s="96"/>
      <c r="I4" s="96"/>
      <c r="J4" s="96"/>
      <c r="K4" s="96"/>
    </row>
    <row r="5" ht="14.25" customHeight="1" thickBot="1"/>
    <row r="6" spans="1:12" ht="21.75" customHeight="1" thickBot="1">
      <c r="A6" s="97" t="s">
        <v>2</v>
      </c>
      <c r="B6" s="98"/>
      <c r="C6" s="3" t="s">
        <v>3</v>
      </c>
      <c r="D6" s="4" t="s">
        <v>4</v>
      </c>
      <c r="E6" s="10"/>
      <c r="F6" s="19"/>
      <c r="G6" s="19"/>
      <c r="H6" s="19" t="s">
        <v>69</v>
      </c>
      <c r="I6" s="19"/>
      <c r="J6" s="19"/>
      <c r="K6" s="19"/>
      <c r="L6" s="20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2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1" t="s">
        <v>11</v>
      </c>
      <c r="G10" s="21" t="s">
        <v>12</v>
      </c>
      <c r="H10" s="21" t="s">
        <v>13</v>
      </c>
      <c r="I10" s="21" t="s">
        <v>49</v>
      </c>
      <c r="J10" s="21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1">
        <v>3</v>
      </c>
      <c r="E16" s="21" t="s">
        <v>32</v>
      </c>
      <c r="F16" s="21" t="s">
        <v>33</v>
      </c>
      <c r="G16" s="21" t="s">
        <v>34</v>
      </c>
      <c r="H16" s="13" t="s">
        <v>35</v>
      </c>
      <c r="I16" s="21" t="s">
        <v>36</v>
      </c>
      <c r="J16" s="21" t="s">
        <v>37</v>
      </c>
      <c r="K16" s="13" t="s">
        <v>38</v>
      </c>
      <c r="L16" s="20" t="s">
        <v>39</v>
      </c>
    </row>
    <row r="17" spans="1:12" s="14" customFormat="1" ht="25.5" customHeight="1">
      <c r="A17" s="99" t="s">
        <v>48</v>
      </c>
      <c r="B17" s="100"/>
      <c r="C17" s="24">
        <f aca="true" t="shared" si="0" ref="C17:L17">C18</f>
        <v>155700</v>
      </c>
      <c r="D17" s="24">
        <f t="shared" si="0"/>
        <v>322700</v>
      </c>
      <c r="E17" s="24">
        <f t="shared" si="0"/>
        <v>322700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322700</v>
      </c>
      <c r="K17" s="24">
        <f t="shared" si="0"/>
        <v>322700</v>
      </c>
      <c r="L17" s="24">
        <f t="shared" si="0"/>
        <v>0</v>
      </c>
    </row>
    <row r="18" spans="1:12" s="14" customFormat="1" ht="15.75" customHeight="1">
      <c r="A18" s="54"/>
      <c r="B18" s="54" t="s">
        <v>47</v>
      </c>
      <c r="C18" s="24">
        <f>C27+C32+C36+C41+C22</f>
        <v>155700</v>
      </c>
      <c r="D18" s="24">
        <f aca="true" t="shared" si="1" ref="D18:K18">D27+D32+D36+D41+D22</f>
        <v>322700</v>
      </c>
      <c r="E18" s="24">
        <f t="shared" si="1"/>
        <v>322700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322700</v>
      </c>
      <c r="K18" s="24">
        <f t="shared" si="1"/>
        <v>322700</v>
      </c>
      <c r="L18" s="24">
        <f>L27+L32+L36+L41</f>
        <v>0</v>
      </c>
    </row>
    <row r="19" spans="1:12" s="14" customFormat="1" ht="15.75" customHeight="1">
      <c r="A19" s="50" t="s">
        <v>40</v>
      </c>
      <c r="B19" s="51" t="s">
        <v>41</v>
      </c>
      <c r="C19" s="24">
        <f>C23+C28</f>
        <v>60000</v>
      </c>
      <c r="D19" s="24">
        <f aca="true" t="shared" si="2" ref="D19:L19">D23+D28</f>
        <v>107000</v>
      </c>
      <c r="E19" s="24">
        <f t="shared" si="2"/>
        <v>107000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107000</v>
      </c>
      <c r="K19" s="24">
        <f t="shared" si="2"/>
        <v>107000</v>
      </c>
      <c r="L19" s="24">
        <f t="shared" si="2"/>
        <v>0</v>
      </c>
    </row>
    <row r="20" spans="1:12" s="14" customFormat="1" ht="12.75" customHeight="1">
      <c r="A20" s="50" t="s">
        <v>42</v>
      </c>
      <c r="B20" s="50" t="s">
        <v>43</v>
      </c>
      <c r="C20" s="24">
        <f>C37</f>
        <v>0</v>
      </c>
      <c r="D20" s="24">
        <f aca="true" t="shared" si="3" ref="D20:L20">D37</f>
        <v>100000</v>
      </c>
      <c r="E20" s="24">
        <f t="shared" si="3"/>
        <v>100000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100000</v>
      </c>
      <c r="K20" s="24">
        <f t="shared" si="3"/>
        <v>100000</v>
      </c>
      <c r="L20" s="24">
        <f t="shared" si="3"/>
        <v>0</v>
      </c>
    </row>
    <row r="21" spans="1:12" s="15" customFormat="1" ht="14.25" customHeight="1">
      <c r="A21" s="55" t="s">
        <v>44</v>
      </c>
      <c r="B21" s="50" t="s">
        <v>45</v>
      </c>
      <c r="C21" s="25">
        <f>C33+C25+C30+C39+C42</f>
        <v>95700</v>
      </c>
      <c r="D21" s="25">
        <f aca="true" t="shared" si="4" ref="D21:L21">D33+D25+D30+D39+D42</f>
        <v>115700</v>
      </c>
      <c r="E21" s="25">
        <f t="shared" si="4"/>
        <v>115700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115700</v>
      </c>
      <c r="K21" s="25">
        <f t="shared" si="4"/>
        <v>115700</v>
      </c>
      <c r="L21" s="25">
        <f t="shared" si="4"/>
        <v>0</v>
      </c>
    </row>
    <row r="22" spans="1:12" s="15" customFormat="1" ht="14.25" customHeight="1">
      <c r="A22" s="103" t="s">
        <v>57</v>
      </c>
      <c r="B22" s="103"/>
      <c r="C22" s="26">
        <f>C25+C23</f>
        <v>5000</v>
      </c>
      <c r="D22" s="26">
        <f aca="true" t="shared" si="5" ref="D22:L22">D25+D23</f>
        <v>52000</v>
      </c>
      <c r="E22" s="26">
        <f t="shared" si="5"/>
        <v>52000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52000</v>
      </c>
      <c r="K22" s="26">
        <f t="shared" si="5"/>
        <v>52000</v>
      </c>
      <c r="L22" s="26">
        <f t="shared" si="5"/>
        <v>0</v>
      </c>
    </row>
    <row r="23" spans="1:12" s="15" customFormat="1" ht="14.25" customHeight="1">
      <c r="A23" s="61" t="s">
        <v>40</v>
      </c>
      <c r="B23" s="62" t="s">
        <v>41</v>
      </c>
      <c r="C23" s="63">
        <f aca="true" t="shared" si="6" ref="C23:L23">C24</f>
        <v>0</v>
      </c>
      <c r="D23" s="63">
        <f t="shared" si="6"/>
        <v>47000</v>
      </c>
      <c r="E23" s="63">
        <f t="shared" si="6"/>
        <v>47000</v>
      </c>
      <c r="F23" s="63">
        <f t="shared" si="6"/>
        <v>0</v>
      </c>
      <c r="G23" s="63">
        <f t="shared" si="6"/>
        <v>0</v>
      </c>
      <c r="H23" s="63">
        <f t="shared" si="6"/>
        <v>0</v>
      </c>
      <c r="I23" s="63">
        <f t="shared" si="6"/>
        <v>0</v>
      </c>
      <c r="J23" s="63">
        <f t="shared" si="6"/>
        <v>47000</v>
      </c>
      <c r="K23" s="63">
        <f t="shared" si="6"/>
        <v>47000</v>
      </c>
      <c r="L23" s="63">
        <f t="shared" si="6"/>
        <v>0</v>
      </c>
    </row>
    <row r="24" spans="1:12" s="15" customFormat="1" ht="28.5" customHeight="1">
      <c r="A24" s="64"/>
      <c r="B24" s="65" t="s">
        <v>59</v>
      </c>
      <c r="C24" s="66"/>
      <c r="D24" s="66">
        <v>47000</v>
      </c>
      <c r="E24" s="66">
        <v>47000</v>
      </c>
      <c r="F24" s="66"/>
      <c r="G24" s="66"/>
      <c r="H24" s="66"/>
      <c r="I24" s="66"/>
      <c r="J24" s="66">
        <f>E24</f>
        <v>47000</v>
      </c>
      <c r="K24" s="66">
        <f>J24</f>
        <v>47000</v>
      </c>
      <c r="L24" s="66"/>
    </row>
    <row r="25" spans="1:12" s="15" customFormat="1" ht="14.25" customHeight="1">
      <c r="A25" s="56" t="s">
        <v>44</v>
      </c>
      <c r="B25" s="56" t="s">
        <v>45</v>
      </c>
      <c r="C25" s="40">
        <f>C26</f>
        <v>5000</v>
      </c>
      <c r="D25" s="40">
        <f aca="true" t="shared" si="7" ref="D25:L25">D26</f>
        <v>5000</v>
      </c>
      <c r="E25" s="40">
        <f t="shared" si="7"/>
        <v>5000</v>
      </c>
      <c r="F25" s="40">
        <f t="shared" si="7"/>
        <v>0</v>
      </c>
      <c r="G25" s="40">
        <f t="shared" si="7"/>
        <v>0</v>
      </c>
      <c r="H25" s="40">
        <f t="shared" si="7"/>
        <v>0</v>
      </c>
      <c r="I25" s="40">
        <f t="shared" si="7"/>
        <v>0</v>
      </c>
      <c r="J25" s="40">
        <f t="shared" si="7"/>
        <v>5000</v>
      </c>
      <c r="K25" s="40">
        <f t="shared" si="7"/>
        <v>5000</v>
      </c>
      <c r="L25" s="40">
        <f t="shared" si="7"/>
        <v>0</v>
      </c>
    </row>
    <row r="26" spans="1:12" s="15" customFormat="1" ht="26.25" customHeight="1">
      <c r="A26" s="67"/>
      <c r="B26" s="68" t="s">
        <v>60</v>
      </c>
      <c r="C26" s="69">
        <v>5000</v>
      </c>
      <c r="D26" s="69">
        <v>5000</v>
      </c>
      <c r="E26" s="69">
        <v>5000</v>
      </c>
      <c r="F26" s="69"/>
      <c r="G26" s="69"/>
      <c r="H26" s="69"/>
      <c r="I26" s="69"/>
      <c r="J26" s="66">
        <v>5000</v>
      </c>
      <c r="K26" s="71">
        <v>5000</v>
      </c>
      <c r="L26" s="70"/>
    </row>
    <row r="27" spans="1:12" s="15" customFormat="1" ht="14.25" customHeight="1">
      <c r="A27" s="57" t="s">
        <v>56</v>
      </c>
      <c r="B27" s="58"/>
      <c r="C27" s="28">
        <f aca="true" t="shared" si="8" ref="C27:L27">C28+C30</f>
        <v>89500</v>
      </c>
      <c r="D27" s="28">
        <f t="shared" si="8"/>
        <v>89500</v>
      </c>
      <c r="E27" s="28">
        <f t="shared" si="8"/>
        <v>89500</v>
      </c>
      <c r="F27" s="28">
        <f t="shared" si="8"/>
        <v>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89500</v>
      </c>
      <c r="K27" s="28">
        <f t="shared" si="8"/>
        <v>89500</v>
      </c>
      <c r="L27" s="28">
        <f t="shared" si="8"/>
        <v>0</v>
      </c>
    </row>
    <row r="28" spans="1:12" s="15" customFormat="1" ht="14.25" customHeight="1">
      <c r="A28" s="59" t="s">
        <v>40</v>
      </c>
      <c r="B28" s="60" t="s">
        <v>51</v>
      </c>
      <c r="C28" s="29">
        <f>C29</f>
        <v>60000</v>
      </c>
      <c r="D28" s="29">
        <f aca="true" t="shared" si="9" ref="D28:L28">D29</f>
        <v>60000</v>
      </c>
      <c r="E28" s="29">
        <f t="shared" si="9"/>
        <v>60000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60000</v>
      </c>
      <c r="K28" s="29">
        <f t="shared" si="9"/>
        <v>60000</v>
      </c>
      <c r="L28" s="29">
        <f t="shared" si="9"/>
        <v>0</v>
      </c>
    </row>
    <row r="29" spans="1:12" s="15" customFormat="1" ht="27" customHeight="1">
      <c r="A29" s="49"/>
      <c r="B29" s="76" t="s">
        <v>63</v>
      </c>
      <c r="C29" s="30">
        <v>60000</v>
      </c>
      <c r="D29" s="30">
        <v>60000</v>
      </c>
      <c r="E29" s="31">
        <v>60000</v>
      </c>
      <c r="F29" s="32"/>
      <c r="G29" s="32"/>
      <c r="H29" s="32"/>
      <c r="I29" s="32"/>
      <c r="J29" s="33">
        <v>60000</v>
      </c>
      <c r="K29" s="33">
        <v>60000</v>
      </c>
      <c r="L29" s="34"/>
    </row>
    <row r="30" spans="1:12" s="15" customFormat="1" ht="25.5" customHeight="1">
      <c r="A30" s="46" t="s">
        <v>44</v>
      </c>
      <c r="B30" s="47" t="s">
        <v>45</v>
      </c>
      <c r="C30" s="27">
        <f>C31</f>
        <v>29500</v>
      </c>
      <c r="D30" s="27">
        <f aca="true" t="shared" si="10" ref="D30:L30">D31</f>
        <v>29500</v>
      </c>
      <c r="E30" s="27">
        <f t="shared" si="10"/>
        <v>29500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27">
        <f t="shared" si="10"/>
        <v>29500</v>
      </c>
      <c r="K30" s="27">
        <f t="shared" si="10"/>
        <v>29500</v>
      </c>
      <c r="L30" s="27">
        <f t="shared" si="10"/>
        <v>0</v>
      </c>
    </row>
    <row r="31" spans="1:12" s="15" customFormat="1" ht="25.5" customHeight="1">
      <c r="A31" s="48"/>
      <c r="B31" s="45" t="s">
        <v>70</v>
      </c>
      <c r="C31" s="44">
        <v>29500</v>
      </c>
      <c r="D31" s="44">
        <v>29500</v>
      </c>
      <c r="E31" s="44">
        <v>29500</v>
      </c>
      <c r="F31" s="44"/>
      <c r="G31" s="44"/>
      <c r="H31" s="44"/>
      <c r="I31" s="44"/>
      <c r="J31" s="44">
        <v>29500</v>
      </c>
      <c r="K31" s="44">
        <v>29500</v>
      </c>
      <c r="L31" s="44"/>
    </row>
    <row r="32" spans="1:12" s="15" customFormat="1" ht="22.5" customHeight="1">
      <c r="A32" s="101" t="s">
        <v>46</v>
      </c>
      <c r="B32" s="102"/>
      <c r="C32" s="35">
        <f>C33</f>
        <v>43200</v>
      </c>
      <c r="D32" s="35">
        <f aca="true" t="shared" si="11" ref="D32:L32">D33</f>
        <v>63200</v>
      </c>
      <c r="E32" s="35">
        <f t="shared" si="11"/>
        <v>63200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63200</v>
      </c>
      <c r="K32" s="35">
        <f t="shared" si="11"/>
        <v>63200</v>
      </c>
      <c r="L32" s="35">
        <f t="shared" si="11"/>
        <v>0</v>
      </c>
    </row>
    <row r="33" spans="1:12" s="16" customFormat="1" ht="15.75" customHeight="1">
      <c r="A33" s="50" t="s">
        <v>44</v>
      </c>
      <c r="B33" s="51" t="s">
        <v>45</v>
      </c>
      <c r="C33" s="37">
        <f aca="true" t="shared" si="12" ref="C33:L33">SUM(C34:C35)</f>
        <v>43200</v>
      </c>
      <c r="D33" s="37">
        <f t="shared" si="12"/>
        <v>63200</v>
      </c>
      <c r="E33" s="37">
        <f t="shared" si="12"/>
        <v>63200</v>
      </c>
      <c r="F33" s="37">
        <f t="shared" si="12"/>
        <v>0</v>
      </c>
      <c r="G33" s="37">
        <f t="shared" si="12"/>
        <v>0</v>
      </c>
      <c r="H33" s="37">
        <f t="shared" si="12"/>
        <v>0</v>
      </c>
      <c r="I33" s="37">
        <f t="shared" si="12"/>
        <v>0</v>
      </c>
      <c r="J33" s="37">
        <f t="shared" si="12"/>
        <v>63200</v>
      </c>
      <c r="K33" s="37">
        <f t="shared" si="12"/>
        <v>63200</v>
      </c>
      <c r="L33" s="37">
        <f t="shared" si="12"/>
        <v>0</v>
      </c>
    </row>
    <row r="34" spans="1:12" s="16" customFormat="1" ht="19.5" customHeight="1">
      <c r="A34" s="72"/>
      <c r="B34" s="73" t="s">
        <v>61</v>
      </c>
      <c r="C34" s="74"/>
      <c r="D34" s="74">
        <v>20000</v>
      </c>
      <c r="E34" s="74">
        <v>20000</v>
      </c>
      <c r="F34" s="74"/>
      <c r="G34" s="74"/>
      <c r="H34" s="74"/>
      <c r="I34" s="74"/>
      <c r="J34" s="74">
        <v>20000</v>
      </c>
      <c r="K34" s="74">
        <v>20000</v>
      </c>
      <c r="L34" s="75"/>
    </row>
    <row r="35" spans="1:12" s="16" customFormat="1" ht="24.75" customHeight="1">
      <c r="A35" s="53"/>
      <c r="B35" s="52" t="s">
        <v>62</v>
      </c>
      <c r="C35" s="38">
        <v>43200</v>
      </c>
      <c r="D35" s="38">
        <v>43200</v>
      </c>
      <c r="E35" s="36">
        <v>43200</v>
      </c>
      <c r="F35" s="38"/>
      <c r="G35" s="38"/>
      <c r="H35" s="38"/>
      <c r="I35" s="38"/>
      <c r="J35" s="38">
        <f>E35</f>
        <v>43200</v>
      </c>
      <c r="K35" s="38">
        <f>J35</f>
        <v>43200</v>
      </c>
      <c r="L35" s="39"/>
    </row>
    <row r="36" spans="1:12" s="15" customFormat="1" ht="32.25" customHeight="1">
      <c r="A36" s="77" t="s">
        <v>64</v>
      </c>
      <c r="B36" s="78"/>
      <c r="C36" s="79">
        <f>C37+C39</f>
        <v>1000</v>
      </c>
      <c r="D36" s="79">
        <f aca="true" t="shared" si="13" ref="D36:L36">D37+D39</f>
        <v>101000</v>
      </c>
      <c r="E36" s="79">
        <f t="shared" si="13"/>
        <v>101000</v>
      </c>
      <c r="F36" s="79">
        <f t="shared" si="13"/>
        <v>0</v>
      </c>
      <c r="G36" s="79">
        <f t="shared" si="13"/>
        <v>0</v>
      </c>
      <c r="H36" s="79">
        <f t="shared" si="13"/>
        <v>0</v>
      </c>
      <c r="I36" s="79">
        <f t="shared" si="13"/>
        <v>0</v>
      </c>
      <c r="J36" s="79">
        <f t="shared" si="13"/>
        <v>101000</v>
      </c>
      <c r="K36" s="79">
        <f t="shared" si="13"/>
        <v>101000</v>
      </c>
      <c r="L36" s="79">
        <f t="shared" si="13"/>
        <v>0</v>
      </c>
    </row>
    <row r="37" spans="1:12" s="16" customFormat="1" ht="15.75" customHeight="1">
      <c r="A37" s="80" t="s">
        <v>42</v>
      </c>
      <c r="B37" s="62" t="s">
        <v>65</v>
      </c>
      <c r="C37" s="63"/>
      <c r="D37" s="63">
        <f>D38</f>
        <v>100000</v>
      </c>
      <c r="E37" s="63">
        <f aca="true" t="shared" si="14" ref="E37:L37">E38</f>
        <v>100000</v>
      </c>
      <c r="F37" s="63">
        <f t="shared" si="14"/>
        <v>0</v>
      </c>
      <c r="G37" s="63">
        <f t="shared" si="14"/>
        <v>0</v>
      </c>
      <c r="H37" s="63">
        <f t="shared" si="14"/>
        <v>0</v>
      </c>
      <c r="I37" s="63">
        <f t="shared" si="14"/>
        <v>0</v>
      </c>
      <c r="J37" s="63">
        <f t="shared" si="14"/>
        <v>100000</v>
      </c>
      <c r="K37" s="63">
        <f t="shared" si="14"/>
        <v>100000</v>
      </c>
      <c r="L37" s="63">
        <f t="shared" si="14"/>
        <v>0</v>
      </c>
    </row>
    <row r="38" spans="1:12" s="23" customFormat="1" ht="18.75" customHeight="1">
      <c r="A38" s="81"/>
      <c r="B38" s="73" t="s">
        <v>66</v>
      </c>
      <c r="C38" s="74"/>
      <c r="D38" s="74">
        <v>100000</v>
      </c>
      <c r="E38" s="74">
        <f>D38</f>
        <v>100000</v>
      </c>
      <c r="F38" s="82"/>
      <c r="G38" s="82"/>
      <c r="H38" s="82"/>
      <c r="I38" s="82"/>
      <c r="J38" s="74">
        <f>E38</f>
        <v>100000</v>
      </c>
      <c r="K38" s="74">
        <v>100000</v>
      </c>
      <c r="L38" s="83">
        <v>0</v>
      </c>
    </row>
    <row r="39" spans="1:12" s="23" customFormat="1" ht="18.75" customHeight="1">
      <c r="A39" s="50" t="s">
        <v>44</v>
      </c>
      <c r="B39" s="51" t="s">
        <v>45</v>
      </c>
      <c r="C39" s="37">
        <f>C40</f>
        <v>1000</v>
      </c>
      <c r="D39" s="37">
        <f aca="true" t="shared" si="15" ref="D39:L39">D40</f>
        <v>1000</v>
      </c>
      <c r="E39" s="37">
        <f t="shared" si="15"/>
        <v>1000</v>
      </c>
      <c r="F39" s="37">
        <f t="shared" si="15"/>
        <v>0</v>
      </c>
      <c r="G39" s="37">
        <f t="shared" si="15"/>
        <v>0</v>
      </c>
      <c r="H39" s="37">
        <f t="shared" si="15"/>
        <v>0</v>
      </c>
      <c r="I39" s="37">
        <f t="shared" si="15"/>
        <v>0</v>
      </c>
      <c r="J39" s="37">
        <f t="shared" si="15"/>
        <v>1000</v>
      </c>
      <c r="K39" s="37">
        <f t="shared" si="15"/>
        <v>1000</v>
      </c>
      <c r="L39" s="37">
        <f t="shared" si="15"/>
        <v>0</v>
      </c>
    </row>
    <row r="40" spans="1:12" s="23" customFormat="1" ht="35.25" customHeight="1">
      <c r="A40" s="84"/>
      <c r="B40" s="85" t="s">
        <v>67</v>
      </c>
      <c r="C40" s="86">
        <v>1000</v>
      </c>
      <c r="D40" s="86">
        <v>1000</v>
      </c>
      <c r="E40" s="86">
        <f>D40</f>
        <v>1000</v>
      </c>
      <c r="F40" s="86"/>
      <c r="G40" s="86"/>
      <c r="H40" s="86"/>
      <c r="I40" s="86"/>
      <c r="J40" s="86">
        <f>E40</f>
        <v>1000</v>
      </c>
      <c r="K40" s="86">
        <f>E40</f>
        <v>1000</v>
      </c>
      <c r="L40" s="87"/>
    </row>
    <row r="41" spans="1:12" s="23" customFormat="1" ht="35.25" customHeight="1">
      <c r="A41" s="78" t="s">
        <v>72</v>
      </c>
      <c r="B41" s="90"/>
      <c r="C41" s="91">
        <f aca="true" t="shared" si="16" ref="C41:L41">C45+C46+C42</f>
        <v>17000</v>
      </c>
      <c r="D41" s="91">
        <f t="shared" si="16"/>
        <v>17000</v>
      </c>
      <c r="E41" s="91">
        <f t="shared" si="16"/>
        <v>17000</v>
      </c>
      <c r="F41" s="91">
        <f t="shared" si="16"/>
        <v>0</v>
      </c>
      <c r="G41" s="91">
        <f t="shared" si="16"/>
        <v>0</v>
      </c>
      <c r="H41" s="91">
        <f t="shared" si="16"/>
        <v>0</v>
      </c>
      <c r="I41" s="91">
        <f t="shared" si="16"/>
        <v>0</v>
      </c>
      <c r="J41" s="91">
        <f t="shared" si="16"/>
        <v>17000</v>
      </c>
      <c r="K41" s="91">
        <f t="shared" si="16"/>
        <v>17000</v>
      </c>
      <c r="L41" s="92">
        <f t="shared" si="16"/>
        <v>0</v>
      </c>
    </row>
    <row r="42" spans="1:12" s="23" customFormat="1" ht="21" customHeight="1">
      <c r="A42" s="93" t="s">
        <v>44</v>
      </c>
      <c r="B42" s="94" t="s">
        <v>45</v>
      </c>
      <c r="C42" s="95">
        <f aca="true" t="shared" si="17" ref="C42:L42">SUM(C43:C50)</f>
        <v>17000</v>
      </c>
      <c r="D42" s="95">
        <f t="shared" si="17"/>
        <v>17000</v>
      </c>
      <c r="E42" s="95">
        <f t="shared" si="17"/>
        <v>17000</v>
      </c>
      <c r="F42" s="95">
        <f t="shared" si="17"/>
        <v>0</v>
      </c>
      <c r="G42" s="95">
        <f t="shared" si="17"/>
        <v>0</v>
      </c>
      <c r="H42" s="95">
        <f t="shared" si="17"/>
        <v>0</v>
      </c>
      <c r="I42" s="95">
        <f t="shared" si="17"/>
        <v>0</v>
      </c>
      <c r="J42" s="95">
        <f t="shared" si="17"/>
        <v>17000</v>
      </c>
      <c r="K42" s="95">
        <f t="shared" si="17"/>
        <v>17000</v>
      </c>
      <c r="L42" s="95">
        <f t="shared" si="17"/>
        <v>0</v>
      </c>
    </row>
    <row r="43" spans="1:12" ht="11.25">
      <c r="A43" s="64"/>
      <c r="B43" s="88" t="s">
        <v>71</v>
      </c>
      <c r="C43" s="89">
        <v>17000</v>
      </c>
      <c r="D43" s="89">
        <v>17000</v>
      </c>
      <c r="E43" s="89">
        <v>17000</v>
      </c>
      <c r="F43" s="89"/>
      <c r="G43" s="89"/>
      <c r="H43" s="89"/>
      <c r="I43" s="89"/>
      <c r="J43" s="89">
        <v>17000</v>
      </c>
      <c r="K43" s="89">
        <v>17000</v>
      </c>
      <c r="L43" s="89"/>
    </row>
    <row r="44" spans="1:12" ht="12.75">
      <c r="A44" s="41"/>
      <c r="B44" s="43" t="s">
        <v>58</v>
      </c>
      <c r="C44" s="43"/>
      <c r="D44" s="43"/>
      <c r="E44" s="43"/>
      <c r="F44" s="43"/>
      <c r="G44" s="42"/>
      <c r="H44" s="42"/>
      <c r="I44" s="42"/>
      <c r="J44" s="42"/>
      <c r="K44" s="42"/>
      <c r="L44" s="42"/>
    </row>
    <row r="45" ht="11.25">
      <c r="B45" s="1" t="s">
        <v>54</v>
      </c>
    </row>
    <row r="47" ht="11.25">
      <c r="B47" s="1" t="s">
        <v>52</v>
      </c>
    </row>
    <row r="49" ht="11.25">
      <c r="B49" s="1" t="s">
        <v>55</v>
      </c>
    </row>
    <row r="50" ht="11.25">
      <c r="E50" s="1" t="s">
        <v>53</v>
      </c>
    </row>
  </sheetData>
  <sheetProtection/>
  <mergeCells count="5">
    <mergeCell ref="C4:K4"/>
    <mergeCell ref="A6:B6"/>
    <mergeCell ref="A17:B17"/>
    <mergeCell ref="A32:B32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2022-11-14T09:41:42Z</cp:lastPrinted>
  <dcterms:created xsi:type="dcterms:W3CDTF">2016-11-28T09:06:02Z</dcterms:created>
  <dcterms:modified xsi:type="dcterms:W3CDTF">2022-11-21T13:13:07Z</dcterms:modified>
  <cp:category/>
  <cp:version/>
  <cp:contentType/>
  <cp:contentStatus/>
</cp:coreProperties>
</file>