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rtie\ph-cont-executie 2019\"/>
    </mc:Choice>
  </mc:AlternateContent>
  <xr:revisionPtr revIDLastSave="0" documentId="13_ncr:1_{36D7E63B-B283-49C7-BD6F-92BE40F4DD10}" xr6:coauthVersionLast="45" xr6:coauthVersionMax="45" xr10:uidLastSave="{00000000-0000-0000-0000-000000000000}"/>
  <bookViews>
    <workbookView xWindow="660" yWindow="30" windowWidth="18540" windowHeight="1488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 s="1"/>
  <c r="D19" i="3"/>
  <c r="D18" i="3" s="1"/>
  <c r="E19" i="3"/>
  <c r="E18" i="3" s="1"/>
  <c r="F19" i="3"/>
  <c r="K19" i="3" s="1"/>
  <c r="G19" i="3"/>
  <c r="G18" i="3" s="1"/>
  <c r="H19" i="3"/>
  <c r="H18" i="3" s="1"/>
  <c r="I19" i="3"/>
  <c r="I18" i="3" s="1"/>
  <c r="J19" i="3"/>
  <c r="J18" i="3" s="1"/>
  <c r="F20" i="3"/>
  <c r="K20" i="3"/>
  <c r="D24" i="3"/>
  <c r="D23" i="3" s="1"/>
  <c r="D22" i="3" s="1"/>
  <c r="D21" i="3" s="1"/>
  <c r="E24" i="3"/>
  <c r="E23" i="3" s="1"/>
  <c r="E22" i="3" s="1"/>
  <c r="E21" i="3" s="1"/>
  <c r="G24" i="3"/>
  <c r="G23" i="3" s="1"/>
  <c r="H24" i="3"/>
  <c r="H23" i="3" s="1"/>
  <c r="H22" i="3" s="1"/>
  <c r="H21" i="3" s="1"/>
  <c r="I24" i="3"/>
  <c r="I23" i="3" s="1"/>
  <c r="I22" i="3" s="1"/>
  <c r="I21" i="3" s="1"/>
  <c r="J24" i="3"/>
  <c r="J23" i="3" s="1"/>
  <c r="J22" i="3" s="1"/>
  <c r="J21" i="3" s="1"/>
  <c r="F25" i="3"/>
  <c r="K25" i="3" s="1"/>
  <c r="D26" i="3"/>
  <c r="E26" i="3"/>
  <c r="F26" i="3"/>
  <c r="K26" i="3" s="1"/>
  <c r="G26" i="3"/>
  <c r="H26" i="3"/>
  <c r="I26" i="3"/>
  <c r="J26" i="3"/>
  <c r="F27" i="3"/>
  <c r="K27" i="3"/>
  <c r="D29" i="3"/>
  <c r="D28" i="3" s="1"/>
  <c r="E29" i="3"/>
  <c r="E28" i="3" s="1"/>
  <c r="G29" i="3"/>
  <c r="G28" i="3" s="1"/>
  <c r="H29" i="3"/>
  <c r="H28" i="3" s="1"/>
  <c r="I29" i="3"/>
  <c r="I28" i="3" s="1"/>
  <c r="J29" i="3"/>
  <c r="J28" i="3" s="1"/>
  <c r="F30" i="3"/>
  <c r="K30" i="3" s="1"/>
  <c r="D17" i="2"/>
  <c r="D16" i="2" s="1"/>
  <c r="D15" i="2" s="1"/>
  <c r="E17" i="2"/>
  <c r="E16" i="2" s="1"/>
  <c r="E15" i="2" s="1"/>
  <c r="G17" i="2"/>
  <c r="G16" i="2" s="1"/>
  <c r="H17" i="2"/>
  <c r="H16" i="2" s="1"/>
  <c r="H15" i="2" s="1"/>
  <c r="H14" i="2" s="1"/>
  <c r="H13" i="2" s="1"/>
  <c r="H12" i="2" s="1"/>
  <c r="I17" i="2"/>
  <c r="I16" i="2" s="1"/>
  <c r="I15" i="2" s="1"/>
  <c r="J17" i="2"/>
  <c r="J16" i="2" s="1"/>
  <c r="J15" i="2" s="1"/>
  <c r="F18" i="2"/>
  <c r="K18" i="2" s="1"/>
  <c r="D20" i="2"/>
  <c r="D19" i="2" s="1"/>
  <c r="E20" i="2"/>
  <c r="E19" i="2" s="1"/>
  <c r="G20" i="2"/>
  <c r="F20" i="2" s="1"/>
  <c r="K20" i="2" s="1"/>
  <c r="H20" i="2"/>
  <c r="H19" i="2" s="1"/>
  <c r="I20" i="2"/>
  <c r="I19" i="2" s="1"/>
  <c r="J20" i="2"/>
  <c r="J19" i="2" s="1"/>
  <c r="F21" i="2"/>
  <c r="K21" i="2"/>
  <c r="F22" i="2"/>
  <c r="K22" i="2" s="1"/>
  <c r="F23" i="2"/>
  <c r="K23" i="2"/>
  <c r="F24" i="2"/>
  <c r="K24" i="2" s="1"/>
  <c r="F25" i="2"/>
  <c r="K25" i="2"/>
  <c r="F26" i="2"/>
  <c r="K26" i="2" s="1"/>
  <c r="F27" i="2"/>
  <c r="K27" i="2"/>
  <c r="D28" i="2"/>
  <c r="E28" i="2"/>
  <c r="G28" i="2"/>
  <c r="F28" i="2" s="1"/>
  <c r="K28" i="2" s="1"/>
  <c r="H28" i="2"/>
  <c r="I28" i="2"/>
  <c r="J28" i="2"/>
  <c r="F29" i="2"/>
  <c r="K29" i="2" s="1"/>
  <c r="F30" i="2"/>
  <c r="K30" i="2"/>
  <c r="D33" i="2"/>
  <c r="D32" i="2" s="1"/>
  <c r="D31" i="2" s="1"/>
  <c r="E33" i="2"/>
  <c r="E32" i="2" s="1"/>
  <c r="E31" i="2" s="1"/>
  <c r="G33" i="2"/>
  <c r="G32" i="2" s="1"/>
  <c r="H33" i="2"/>
  <c r="H32" i="2" s="1"/>
  <c r="H31" i="2" s="1"/>
  <c r="I33" i="2"/>
  <c r="I32" i="2" s="1"/>
  <c r="I31" i="2" s="1"/>
  <c r="J33" i="2"/>
  <c r="J32" i="2" s="1"/>
  <c r="J31" i="2" s="1"/>
  <c r="F34" i="2"/>
  <c r="K34" i="2" s="1"/>
  <c r="F35" i="2"/>
  <c r="K35" i="2"/>
  <c r="F36" i="2"/>
  <c r="K36" i="2" s="1"/>
  <c r="D17" i="1"/>
  <c r="D16" i="1" s="1"/>
  <c r="D15" i="1" s="1"/>
  <c r="E17" i="1"/>
  <c r="E16" i="1" s="1"/>
  <c r="E15" i="1" s="1"/>
  <c r="F17" i="1"/>
  <c r="F16" i="1" s="1"/>
  <c r="F15" i="1" s="1"/>
  <c r="D20" i="1"/>
  <c r="E20" i="1"/>
  <c r="F20" i="1"/>
  <c r="F19" i="1" s="1"/>
  <c r="D28" i="1"/>
  <c r="E28" i="1"/>
  <c r="F28" i="1"/>
  <c r="D33" i="1"/>
  <c r="D32" i="1" s="1"/>
  <c r="E33" i="1"/>
  <c r="E32" i="1" s="1"/>
  <c r="F33" i="1"/>
  <c r="F32" i="1" s="1"/>
  <c r="D38" i="1"/>
  <c r="D37" i="1" s="1"/>
  <c r="E38" i="1"/>
  <c r="E37" i="1" s="1"/>
  <c r="E36" i="1" s="1"/>
  <c r="E35" i="1" s="1"/>
  <c r="F38" i="1"/>
  <c r="F37" i="1" s="1"/>
  <c r="D40" i="1"/>
  <c r="E40" i="1"/>
  <c r="F40" i="1"/>
  <c r="D44" i="1"/>
  <c r="E44" i="1"/>
  <c r="F44" i="1"/>
  <c r="D47" i="1"/>
  <c r="D46" i="1" s="1"/>
  <c r="E47" i="1"/>
  <c r="E46" i="1" s="1"/>
  <c r="F47" i="1"/>
  <c r="F46" i="1" s="1"/>
  <c r="D19" i="1" l="1"/>
  <c r="D36" i="1"/>
  <c r="D35" i="1" s="1"/>
  <c r="F36" i="1"/>
  <c r="F35" i="1" s="1"/>
  <c r="E19" i="1"/>
  <c r="H12" i="3"/>
  <c r="F28" i="3"/>
  <c r="K28" i="3" s="1"/>
  <c r="G22" i="3"/>
  <c r="F23" i="3"/>
  <c r="K23" i="3" s="1"/>
  <c r="F18" i="3"/>
  <c r="K18" i="3" s="1"/>
  <c r="J12" i="3"/>
  <c r="E12" i="3"/>
  <c r="I12" i="3"/>
  <c r="D12" i="3"/>
  <c r="G15" i="3"/>
  <c r="F29" i="3"/>
  <c r="K29" i="3" s="1"/>
  <c r="F24" i="3"/>
  <c r="K24" i="3" s="1"/>
  <c r="G15" i="2"/>
  <c r="F16" i="2"/>
  <c r="K16" i="2" s="1"/>
  <c r="F32" i="2"/>
  <c r="K32" i="2" s="1"/>
  <c r="G31" i="2"/>
  <c r="F31" i="2" s="1"/>
  <c r="K31" i="2" s="1"/>
  <c r="J14" i="2"/>
  <c r="J13" i="2" s="1"/>
  <c r="J12" i="2" s="1"/>
  <c r="E14" i="2"/>
  <c r="E13" i="2" s="1"/>
  <c r="E12" i="2" s="1"/>
  <c r="I14" i="2"/>
  <c r="I13" i="2" s="1"/>
  <c r="I12" i="2" s="1"/>
  <c r="D14" i="2"/>
  <c r="D13" i="2" s="1"/>
  <c r="D12" i="2" s="1"/>
  <c r="F33" i="2"/>
  <c r="K33" i="2" s="1"/>
  <c r="F17" i="2"/>
  <c r="K17" i="2" s="1"/>
  <c r="G19" i="2"/>
  <c r="F19" i="2" s="1"/>
  <c r="K19" i="2" s="1"/>
  <c r="E14" i="1"/>
  <c r="E13" i="1" s="1"/>
  <c r="E12" i="1" s="1"/>
  <c r="F14" i="1"/>
  <c r="F13" i="1" s="1"/>
  <c r="D14" i="1"/>
  <c r="D13" i="1" s="1"/>
  <c r="D12" i="1" s="1"/>
  <c r="F12" i="1" l="1"/>
  <c r="G21" i="3"/>
  <c r="F21" i="3" s="1"/>
  <c r="K21" i="3" s="1"/>
  <c r="F22" i="3"/>
  <c r="K22" i="3" s="1"/>
  <c r="F15" i="3"/>
  <c r="K15" i="3" s="1"/>
  <c r="G14" i="3"/>
  <c r="G14" i="2"/>
  <c r="F15" i="2"/>
  <c r="K15" i="2" s="1"/>
  <c r="G13" i="3" l="1"/>
  <c r="F14" i="3"/>
  <c r="K14" i="3" s="1"/>
  <c r="G13" i="2"/>
  <c r="F14" i="2"/>
  <c r="K14" i="2" s="1"/>
  <c r="F13" i="3" l="1"/>
  <c r="K13" i="3" s="1"/>
  <c r="G12" i="3"/>
  <c r="F12" i="3" s="1"/>
  <c r="K12" i="3" s="1"/>
  <c r="F13" i="2"/>
  <c r="K13" i="2" s="1"/>
  <c r="G12" i="2"/>
  <c r="F12" i="2" s="1"/>
  <c r="K12" i="2" s="1"/>
</calcChain>
</file>

<file path=xl/sharedStrings.xml><?xml version="1.0" encoding="utf-8"?>
<sst xmlns="http://schemas.openxmlformats.org/spreadsheetml/2006/main" count="312" uniqueCount="171">
  <si>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</si>
  <si>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</si>
  <si>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</si>
  <si>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</si>
  <si>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4, Anul: 2019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</si>
  <si>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</si>
  <si>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</si>
  <si>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</si>
  <si>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</si>
  <si>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</si>
  <si>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</si>
  <si>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</si>
  <si>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</si>
  <si>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</si>
  <si>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</si>
  <si>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</si>
  <si>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</si>
  <si>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</si>
  <si>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</si>
  <si>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</si>
  <si>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</si>
  <si>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</si>
  <si>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</si>
  <si>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</si>
  <si>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</si>
  <si>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</si>
  <si>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</si>
  <si>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</si>
  <si>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</si>
  <si>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</si>
  <si>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</si>
  <si>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</si>
  <si>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</si>
  <si>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</si>
  <si>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</si>
  <si>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</si>
  <si>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</si>
  <si>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</si>
  <si>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</si>
  <si>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</si>
  <si>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</si>
  <si>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</si>
  <si>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</si>
  <si>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</si>
  <si>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</si>
  <si>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</si>
  <si>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</si>
  <si>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</si>
  <si>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</si>
  <si>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</si>
  <si>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</si>
  <si>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</si>
  <si>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</si>
  <si>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</si>
  <si>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</si>
  <si>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</si>
  <si>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</si>
  <si>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</si>
  <si>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</si>
  <si>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</si>
  <si>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</si>
  <si>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</si>
  <si>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</si>
  <si>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</si>
  <si>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</si>
  <si>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</si>
  <si>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</si>
  <si>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</si>
  <si>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</si>
  <si>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</si>
  <si>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</si>
  <si>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</si>
  <si>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</si>
  <si>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</si>
  <si>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</si>
  <si>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</si>
  <si>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</si>
  <si>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</si>
  <si>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</si>
  <si>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</si>
  <si>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</si>
  <si>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</si>
  <si>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</si>
  <si>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</si>
  <si>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</si>
  <si>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</si>
  <si>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</si>
  <si>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</si>
  <si>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</si>
  <si>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</si>
  <si>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</si>
  <si>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</si>
  <si>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</si>
  <si>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</si>
  <si>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</si>
  <si>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79</t>
  </si>
  <si>
    <t>Subventii de la bugetul de stat (cod 00.19)</t>
  </si>
  <si>
    <t>42.10</t>
  </si>
  <si>
    <t>80</t>
  </si>
  <si>
    <t>A. De capital ( cod 42.10.11+42.10.39)</t>
  </si>
  <si>
    <t>00.19</t>
  </si>
  <si>
    <t>85</t>
  </si>
  <si>
    <t>Subventii de la bugetul de stat catre bugetele locale necesare sustinerii derularii preiectelor finantate din fonduri externe nerambursabile (FEN), postaderare, aferente perioadei de programare 2014-2020</t>
  </si>
  <si>
    <t>42.10.70</t>
  </si>
  <si>
    <t>87</t>
  </si>
  <si>
    <t>SUBVENTII DE LA ALTE ADMINISTRATII (cod43.10.09+43.10.10+43.10.14 la 43.10.17+43.10.19+43.10.22)</t>
  </si>
  <si>
    <t>43.10</t>
  </si>
  <si>
    <t>88</t>
  </si>
  <si>
    <t>Subventii pentru institutii publice</t>
  </si>
  <si>
    <t>43.10.09</t>
  </si>
  <si>
    <t>89</t>
  </si>
  <si>
    <t>Subventii din bugetele locale pentru finantarea cheltuielilor curente din domeniul sanatatii</t>
  </si>
  <si>
    <t>43.10.10</t>
  </si>
  <si>
    <t>110</t>
  </si>
  <si>
    <t>Subventii din bugetul Fondului national unic de asigurări sociale de sănătate pentru acoperirea cresterilor salariale</t>
  </si>
  <si>
    <t>43.10.33</t>
  </si>
  <si>
    <t>191</t>
  </si>
  <si>
    <t>Alte sume primite de la UE</t>
  </si>
  <si>
    <t>46.10</t>
  </si>
  <si>
    <t>193</t>
  </si>
  <si>
    <t>Alte sume primite de la Uniunea Europeana pentru programele operationalefinantate in cadrul financiar 2014-2020</t>
  </si>
  <si>
    <t>46.10.04</t>
  </si>
  <si>
    <t>194</t>
  </si>
  <si>
    <t>Sume primite de la UE/alti donatori in contul platilor efectuate si prefinantari aferente cadrului financiar 2014-2020</t>
  </si>
  <si>
    <t>48.10</t>
  </si>
  <si>
    <t>195</t>
  </si>
  <si>
    <t>Fondul European de Dezvoltare Regionala (FEDR)</t>
  </si>
  <si>
    <t>48.10.01</t>
  </si>
  <si>
    <t>196</t>
  </si>
  <si>
    <t xml:space="preserve">  Sume primite in contul platilor efectuate in anul curent</t>
  </si>
  <si>
    <t>48.10.01.01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</si>
  <si>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</si>
  <si>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</si>
  <si>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</si>
  <si>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</si>
  <si>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</si>
  <si>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</si>
  <si>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</si>
  <si>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</si>
  <si>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66</t>
  </si>
  <si>
    <t>67</t>
  </si>
  <si>
    <t>72</t>
  </si>
  <si>
    <t>73</t>
  </si>
  <si>
    <t>74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</si>
  <si>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</si>
  <si>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</si>
  <si>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</si>
  <si>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</si>
  <si>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</si>
  <si>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</si>
  <si>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</si>
  <si>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</si>
  <si>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22</t>
  </si>
  <si>
    <t>23</t>
  </si>
  <si>
    <t>126</t>
  </si>
  <si>
    <t>128</t>
  </si>
  <si>
    <t>129</t>
  </si>
  <si>
    <t>130</t>
  </si>
  <si>
    <t>131</t>
  </si>
  <si>
    <t>MUNICIPIUL CAMPULUNG MOLDOVENESC</t>
  </si>
  <si>
    <t>CONSILIUL LOCAL</t>
  </si>
  <si>
    <t>ANEXA NR. 3 LA HCL NR____/2020</t>
  </si>
  <si>
    <t>PRIMAR,</t>
  </si>
  <si>
    <t>DIRECTOR EXECUTIV,</t>
  </si>
  <si>
    <t>VIZĂ CFP,</t>
  </si>
  <si>
    <t>PREȘEDINTE DE ȘEDINȚĂ,</t>
  </si>
  <si>
    <t>SECRETARUL MUNICIPIULUI,</t>
  </si>
  <si>
    <t>ERHAN RODICA</t>
  </si>
  <si>
    <t>Prevederi bugetare definitive</t>
  </si>
  <si>
    <t>Prevederi bugetare inițiale</t>
  </si>
  <si>
    <t>NEGURĂ MIHĂIȚĂ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</si>
</sst>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  <xf numFmtId="49" fontId="4" fillId="0" borderId="4" xfId="0" applyNumberFormat="1" applyFont="1" applyBorder="1" applyAlignment="1">
      <alignment wrapText="1" shrinkToFit="1"/>
    </xf>
    <xf numFmtId="0" fontId="5" fillId="0" borderId="5" xfId="0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wrapText="1" shrinkToFit="1"/>
    </xf>
    <xf numFmtId="4" fontId="4" fillId="0" borderId="3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topLeftCell="B43" workbookViewId="0">
      <selection activeCell="H48" sqref="H48"/>
    </sheetView>
  </sheetViews>
  <sheetFormatPr defaultRowHeight="15" x14ac:dyDescent="0.25"/>
  <cols>
    <col min="1" max="1" width="4" hidden="1" customWidth="1"/>
    <col min="2" max="2" width="40.28515625" customWidth="1"/>
    <col min="3" max="3" width="11" customWidth="1"/>
    <col min="4" max="4" width="13.5703125" customWidth="1"/>
    <col min="5" max="5" width="13.28515625" customWidth="1"/>
    <col min="6" max="6" width="13" customWidth="1"/>
  </cols>
  <sheetData>
    <row r="1" spans="1:6" x14ac:dyDescent="0.25">
      <c r="A1" s="15" t="s">
        <v>159</v>
      </c>
      <c r="B1" s="15"/>
      <c r="C1" s="15"/>
      <c r="D1" s="15"/>
      <c r="E1" s="15"/>
      <c r="F1" s="15"/>
    </row>
    <row r="2" spans="1:6" x14ac:dyDescent="0.25">
      <c r="A2" s="15" t="s">
        <v>160</v>
      </c>
      <c r="B2" s="15"/>
      <c r="C2" s="15"/>
      <c r="D2" s="15"/>
      <c r="E2" s="15"/>
      <c r="F2" s="15"/>
    </row>
    <row r="3" spans="1:6" x14ac:dyDescent="0.25">
      <c r="A3" s="16" t="s">
        <v>161</v>
      </c>
      <c r="B3" s="16"/>
      <c r="C3" s="16"/>
      <c r="D3" s="16"/>
      <c r="E3" s="16"/>
      <c r="F3" s="16"/>
    </row>
    <row r="4" spans="1:6" ht="69.95" customHeight="1" x14ac:dyDescent="0.25">
      <c r="A4" s="17" t="s">
        <v>3</v>
      </c>
      <c r="B4" s="17"/>
      <c r="C4" s="17"/>
      <c r="D4" s="17"/>
      <c r="E4" s="17"/>
      <c r="F4" s="17"/>
    </row>
    <row r="5" spans="1:6" x14ac:dyDescent="0.25">
      <c r="A5" s="15"/>
      <c r="B5" s="15"/>
      <c r="C5" s="15"/>
      <c r="D5" s="15"/>
      <c r="E5" s="15"/>
      <c r="F5" s="15"/>
    </row>
    <row r="6" spans="1:6" ht="15.75" thickBot="1" x14ac:dyDescent="0.3"/>
    <row r="7" spans="1:6" s="2" customFormat="1" ht="15.75" thickBot="1" x14ac:dyDescent="0.3">
      <c r="A7" s="14" t="s">
        <v>5</v>
      </c>
      <c r="B7" s="14"/>
      <c r="C7" s="14" t="s">
        <v>7</v>
      </c>
      <c r="D7" s="14" t="s">
        <v>169</v>
      </c>
      <c r="E7" s="14" t="s">
        <v>168</v>
      </c>
      <c r="F7" s="14" t="s">
        <v>16</v>
      </c>
    </row>
    <row r="8" spans="1:6" s="2" customFormat="1" ht="15.75" thickBot="1" x14ac:dyDescent="0.3">
      <c r="A8" s="14"/>
      <c r="B8" s="14"/>
      <c r="C8" s="14"/>
      <c r="D8" s="14"/>
      <c r="E8" s="14"/>
      <c r="F8" s="14"/>
    </row>
    <row r="9" spans="1:6" s="2" customFormat="1" ht="15.75" thickBot="1" x14ac:dyDescent="0.3">
      <c r="A9" s="14"/>
      <c r="B9" s="14"/>
      <c r="C9" s="14"/>
      <c r="D9" s="14"/>
      <c r="E9" s="14"/>
      <c r="F9" s="14"/>
    </row>
    <row r="10" spans="1:6" s="2" customFormat="1" ht="27" customHeight="1" thickBot="1" x14ac:dyDescent="0.3">
      <c r="A10" s="14"/>
      <c r="B10" s="14"/>
      <c r="C10" s="14"/>
      <c r="D10" s="14"/>
      <c r="E10" s="14"/>
      <c r="F10" s="14"/>
    </row>
    <row r="11" spans="1:6" s="2" customFormat="1" ht="15.75" thickBot="1" x14ac:dyDescent="0.3">
      <c r="A11" s="14" t="s">
        <v>6</v>
      </c>
      <c r="B11" s="18"/>
      <c r="C11" s="11" t="s">
        <v>8</v>
      </c>
      <c r="D11" s="11">
        <v>1</v>
      </c>
      <c r="E11" s="11">
        <v>2</v>
      </c>
      <c r="F11" s="11">
        <v>6</v>
      </c>
    </row>
    <row r="12" spans="1:6" s="2" customFormat="1" x14ac:dyDescent="0.25">
      <c r="A12" s="10" t="s">
        <v>20</v>
      </c>
      <c r="B12" s="12" t="s">
        <v>21</v>
      </c>
      <c r="C12" s="12" t="s">
        <v>22</v>
      </c>
      <c r="D12" s="13">
        <f>D13+D32+D35+D44+D46</f>
        <v>36193092</v>
      </c>
      <c r="E12" s="13">
        <f>E13+E32+E35+E44+E46</f>
        <v>38115092</v>
      </c>
      <c r="F12" s="13">
        <f>F13+F32+F35+F44+F46</f>
        <v>37827107</v>
      </c>
    </row>
    <row r="13" spans="1:6" s="2" customFormat="1" x14ac:dyDescent="0.25">
      <c r="A13" s="10" t="s">
        <v>23</v>
      </c>
      <c r="B13" s="12" t="s">
        <v>24</v>
      </c>
      <c r="C13" s="12" t="s">
        <v>25</v>
      </c>
      <c r="D13" s="13">
        <f>+D14</f>
        <v>18007032</v>
      </c>
      <c r="E13" s="13">
        <f>+E14</f>
        <v>18267132</v>
      </c>
      <c r="F13" s="13">
        <f>+F14</f>
        <v>18024962</v>
      </c>
    </row>
    <row r="14" spans="1:6" s="2" customFormat="1" x14ac:dyDescent="0.25">
      <c r="A14" s="10" t="s">
        <v>26</v>
      </c>
      <c r="B14" s="12" t="s">
        <v>27</v>
      </c>
      <c r="C14" s="12" t="s">
        <v>28</v>
      </c>
      <c r="D14" s="13">
        <f>D15+D19</f>
        <v>18007032</v>
      </c>
      <c r="E14" s="13">
        <f>E15+E19</f>
        <v>18267132</v>
      </c>
      <c r="F14" s="13">
        <f>F15+F19</f>
        <v>18024962</v>
      </c>
    </row>
    <row r="15" spans="1:6" s="2" customFormat="1" x14ac:dyDescent="0.25">
      <c r="A15" s="10" t="s">
        <v>29</v>
      </c>
      <c r="B15" s="12" t="s">
        <v>30</v>
      </c>
      <c r="C15" s="12" t="s">
        <v>31</v>
      </c>
      <c r="D15" s="13">
        <f>D16</f>
        <v>79228</v>
      </c>
      <c r="E15" s="13">
        <f>E16</f>
        <v>79228</v>
      </c>
      <c r="F15" s="13">
        <f>F16</f>
        <v>73247</v>
      </c>
    </row>
    <row r="16" spans="1:6" s="2" customFormat="1" ht="22.5" x14ac:dyDescent="0.25">
      <c r="A16" s="10" t="s">
        <v>32</v>
      </c>
      <c r="B16" s="12" t="s">
        <v>33</v>
      </c>
      <c r="C16" s="12" t="s">
        <v>34</v>
      </c>
      <c r="D16" s="13">
        <f>+D17</f>
        <v>79228</v>
      </c>
      <c r="E16" s="13">
        <f>+E17</f>
        <v>79228</v>
      </c>
      <c r="F16" s="13">
        <f>+F17</f>
        <v>73247</v>
      </c>
    </row>
    <row r="17" spans="1:6" s="2" customFormat="1" x14ac:dyDescent="0.25">
      <c r="A17" s="10" t="s">
        <v>35</v>
      </c>
      <c r="B17" s="12" t="s">
        <v>36</v>
      </c>
      <c r="C17" s="12" t="s">
        <v>37</v>
      </c>
      <c r="D17" s="13">
        <f>D18</f>
        <v>79228</v>
      </c>
      <c r="E17" s="13">
        <f>E18</f>
        <v>79228</v>
      </c>
      <c r="F17" s="13">
        <f>F18</f>
        <v>73247</v>
      </c>
    </row>
    <row r="18" spans="1:6" s="2" customFormat="1" ht="22.5" x14ac:dyDescent="0.25">
      <c r="A18" s="10" t="s">
        <v>38</v>
      </c>
      <c r="B18" s="12" t="s">
        <v>39</v>
      </c>
      <c r="C18" s="12" t="s">
        <v>40</v>
      </c>
      <c r="D18" s="13">
        <v>79228</v>
      </c>
      <c r="E18" s="13">
        <v>79228</v>
      </c>
      <c r="F18" s="13">
        <v>73247</v>
      </c>
    </row>
    <row r="19" spans="1:6" s="2" customFormat="1" ht="22.5" x14ac:dyDescent="0.25">
      <c r="A19" s="10" t="s">
        <v>41</v>
      </c>
      <c r="B19" s="12" t="s">
        <v>42</v>
      </c>
      <c r="C19" s="12" t="s">
        <v>43</v>
      </c>
      <c r="D19" s="13">
        <f>D20+D28</f>
        <v>17927804</v>
      </c>
      <c r="E19" s="13">
        <f>E20+E28</f>
        <v>18187904</v>
      </c>
      <c r="F19" s="13">
        <f>F20+F28</f>
        <v>17951715</v>
      </c>
    </row>
    <row r="20" spans="1:6" s="2" customFormat="1" ht="43.5" x14ac:dyDescent="0.25">
      <c r="A20" s="10" t="s">
        <v>44</v>
      </c>
      <c r="B20" s="12" t="s">
        <v>45</v>
      </c>
      <c r="C20" s="12" t="s">
        <v>46</v>
      </c>
      <c r="D20" s="13">
        <f>+D21+D22+D23+D24+D25+D26+D27</f>
        <v>17927804</v>
      </c>
      <c r="E20" s="13">
        <f>+E21+E22+E23+E24+E25+E26+E27</f>
        <v>18157504</v>
      </c>
      <c r="F20" s="13">
        <f>+F21+F22+F23+F24+F25+F26+F27</f>
        <v>17921315</v>
      </c>
    </row>
    <row r="21" spans="1:6" s="2" customFormat="1" x14ac:dyDescent="0.25">
      <c r="A21" s="10" t="s">
        <v>47</v>
      </c>
      <c r="B21" s="12" t="s">
        <v>48</v>
      </c>
      <c r="C21" s="12" t="s">
        <v>49</v>
      </c>
      <c r="D21" s="13">
        <v>58019</v>
      </c>
      <c r="E21" s="13">
        <v>58019</v>
      </c>
      <c r="F21" s="13">
        <v>83535</v>
      </c>
    </row>
    <row r="22" spans="1:6" s="2" customFormat="1" x14ac:dyDescent="0.25">
      <c r="A22" s="10" t="s">
        <v>50</v>
      </c>
      <c r="B22" s="12" t="s">
        <v>51</v>
      </c>
      <c r="C22" s="12" t="s">
        <v>52</v>
      </c>
      <c r="D22" s="13">
        <v>267817</v>
      </c>
      <c r="E22" s="13">
        <v>268817</v>
      </c>
      <c r="F22" s="13">
        <v>240272</v>
      </c>
    </row>
    <row r="23" spans="1:6" s="2" customFormat="1" ht="22.5" x14ac:dyDescent="0.25">
      <c r="A23" s="10" t="s">
        <v>53</v>
      </c>
      <c r="B23" s="12" t="s">
        <v>54</v>
      </c>
      <c r="C23" s="12" t="s">
        <v>55</v>
      </c>
      <c r="D23" s="13">
        <v>496968</v>
      </c>
      <c r="E23" s="13">
        <v>496968</v>
      </c>
      <c r="F23" s="13">
        <v>497804</v>
      </c>
    </row>
    <row r="24" spans="1:6" s="2" customFormat="1" ht="22.5" x14ac:dyDescent="0.25">
      <c r="A24" s="10" t="s">
        <v>56</v>
      </c>
      <c r="B24" s="12" t="s">
        <v>57</v>
      </c>
      <c r="C24" s="12" t="s">
        <v>58</v>
      </c>
      <c r="D24" s="13">
        <v>10000</v>
      </c>
      <c r="E24" s="13">
        <v>10000</v>
      </c>
      <c r="F24" s="13">
        <v>12829</v>
      </c>
    </row>
    <row r="25" spans="1:6" s="2" customFormat="1" ht="22.5" x14ac:dyDescent="0.25">
      <c r="A25" s="10" t="s">
        <v>59</v>
      </c>
      <c r="B25" s="12" t="s">
        <v>60</v>
      </c>
      <c r="C25" s="12" t="s">
        <v>61</v>
      </c>
      <c r="D25" s="13">
        <v>5000</v>
      </c>
      <c r="E25" s="13">
        <v>15210</v>
      </c>
      <c r="F25" s="13">
        <v>12820</v>
      </c>
    </row>
    <row r="26" spans="1:6" s="2" customFormat="1" ht="22.5" x14ac:dyDescent="0.25">
      <c r="A26" s="10" t="s">
        <v>62</v>
      </c>
      <c r="B26" s="12" t="s">
        <v>63</v>
      </c>
      <c r="C26" s="12" t="s">
        <v>64</v>
      </c>
      <c r="D26" s="13">
        <v>14750000</v>
      </c>
      <c r="E26" s="13">
        <v>14968490</v>
      </c>
      <c r="F26" s="13">
        <v>14938255</v>
      </c>
    </row>
    <row r="27" spans="1:6" s="2" customFormat="1" ht="33" x14ac:dyDescent="0.25">
      <c r="A27" s="10" t="s">
        <v>65</v>
      </c>
      <c r="B27" s="12" t="s">
        <v>66</v>
      </c>
      <c r="C27" s="12" t="s">
        <v>67</v>
      </c>
      <c r="D27" s="13">
        <v>2340000</v>
      </c>
      <c r="E27" s="13">
        <v>2340000</v>
      </c>
      <c r="F27" s="13">
        <v>2135800</v>
      </c>
    </row>
    <row r="28" spans="1:6" s="2" customFormat="1" ht="22.5" x14ac:dyDescent="0.25">
      <c r="A28" s="10" t="s">
        <v>68</v>
      </c>
      <c r="B28" s="12" t="s">
        <v>69</v>
      </c>
      <c r="C28" s="12" t="s">
        <v>70</v>
      </c>
      <c r="D28" s="13">
        <f>D29+D30+D31</f>
        <v>0</v>
      </c>
      <c r="E28" s="13">
        <f>E29+E30+E31</f>
        <v>30400</v>
      </c>
      <c r="F28" s="13">
        <f>F29+F30+F31</f>
        <v>30400</v>
      </c>
    </row>
    <row r="29" spans="1:6" s="2" customFormat="1" x14ac:dyDescent="0.25">
      <c r="A29" s="10" t="s">
        <v>71</v>
      </c>
      <c r="B29" s="12" t="s">
        <v>72</v>
      </c>
      <c r="C29" s="12" t="s">
        <v>73</v>
      </c>
      <c r="D29" s="13">
        <v>0</v>
      </c>
      <c r="E29" s="13">
        <v>30400</v>
      </c>
      <c r="F29" s="13">
        <v>30400</v>
      </c>
    </row>
    <row r="30" spans="1:6" s="2" customFormat="1" ht="33" x14ac:dyDescent="0.25">
      <c r="A30" s="10" t="s">
        <v>74</v>
      </c>
      <c r="B30" s="12" t="s">
        <v>75</v>
      </c>
      <c r="C30" s="12" t="s">
        <v>76</v>
      </c>
      <c r="D30" s="13">
        <v>-344792</v>
      </c>
      <c r="E30" s="13">
        <v>-858882</v>
      </c>
      <c r="F30" s="13">
        <v>-817404</v>
      </c>
    </row>
    <row r="31" spans="1:6" s="2" customFormat="1" x14ac:dyDescent="0.25">
      <c r="A31" s="10" t="s">
        <v>77</v>
      </c>
      <c r="B31" s="12" t="s">
        <v>78</v>
      </c>
      <c r="C31" s="12" t="s">
        <v>79</v>
      </c>
      <c r="D31" s="13">
        <v>344792</v>
      </c>
      <c r="E31" s="13">
        <v>858882</v>
      </c>
      <c r="F31" s="13">
        <v>817404</v>
      </c>
    </row>
    <row r="32" spans="1:6" s="2" customFormat="1" x14ac:dyDescent="0.25">
      <c r="A32" s="10" t="s">
        <v>80</v>
      </c>
      <c r="B32" s="12" t="s">
        <v>81</v>
      </c>
      <c r="C32" s="12" t="s">
        <v>82</v>
      </c>
      <c r="D32" s="13">
        <f>D33</f>
        <v>5472</v>
      </c>
      <c r="E32" s="13">
        <f>E33</f>
        <v>5472</v>
      </c>
      <c r="F32" s="13">
        <f t="shared" ref="F32:F33" si="0">F33</f>
        <v>5473</v>
      </c>
    </row>
    <row r="33" spans="1:6" s="2" customFormat="1" ht="22.5" x14ac:dyDescent="0.25">
      <c r="A33" s="10" t="s">
        <v>83</v>
      </c>
      <c r="B33" s="12" t="s">
        <v>84</v>
      </c>
      <c r="C33" s="12" t="s">
        <v>85</v>
      </c>
      <c r="D33" s="13">
        <f>D34</f>
        <v>5472</v>
      </c>
      <c r="E33" s="13">
        <f>E34</f>
        <v>5472</v>
      </c>
      <c r="F33" s="13">
        <f t="shared" si="0"/>
        <v>5473</v>
      </c>
    </row>
    <row r="34" spans="1:6" s="2" customFormat="1" ht="22.5" x14ac:dyDescent="0.25">
      <c r="A34" s="10" t="s">
        <v>86</v>
      </c>
      <c r="B34" s="12" t="s">
        <v>87</v>
      </c>
      <c r="C34" s="12" t="s">
        <v>88</v>
      </c>
      <c r="D34" s="13">
        <v>5472</v>
      </c>
      <c r="E34" s="13">
        <v>5472</v>
      </c>
      <c r="F34" s="13">
        <v>5473</v>
      </c>
    </row>
    <row r="35" spans="1:6" s="2" customFormat="1" x14ac:dyDescent="0.25">
      <c r="A35" s="10" t="s">
        <v>89</v>
      </c>
      <c r="B35" s="12" t="s">
        <v>90</v>
      </c>
      <c r="C35" s="12" t="s">
        <v>91</v>
      </c>
      <c r="D35" s="13">
        <f>D36</f>
        <v>18130188</v>
      </c>
      <c r="E35" s="13">
        <f>E36</f>
        <v>19792088</v>
      </c>
      <c r="F35" s="13">
        <f>F36</f>
        <v>19768360</v>
      </c>
    </row>
    <row r="36" spans="1:6" s="2" customFormat="1" ht="22.5" x14ac:dyDescent="0.25">
      <c r="A36" s="10" t="s">
        <v>92</v>
      </c>
      <c r="B36" s="12" t="s">
        <v>93</v>
      </c>
      <c r="C36" s="12" t="s">
        <v>94</v>
      </c>
      <c r="D36" s="13">
        <f>D37+D40</f>
        <v>18130188</v>
      </c>
      <c r="E36" s="13">
        <f>E37+E40</f>
        <v>19792088</v>
      </c>
      <c r="F36" s="13">
        <f>F37+F40</f>
        <v>19768360</v>
      </c>
    </row>
    <row r="37" spans="1:6" s="2" customFormat="1" x14ac:dyDescent="0.25">
      <c r="A37" s="10" t="s">
        <v>95</v>
      </c>
      <c r="B37" s="12" t="s">
        <v>96</v>
      </c>
      <c r="C37" s="12" t="s">
        <v>97</v>
      </c>
      <c r="D37" s="13">
        <f>D38</f>
        <v>20188</v>
      </c>
      <c r="E37" s="13">
        <f>E38</f>
        <v>20188</v>
      </c>
      <c r="F37" s="13">
        <f>F38</f>
        <v>11325</v>
      </c>
    </row>
    <row r="38" spans="1:6" s="2" customFormat="1" x14ac:dyDescent="0.25">
      <c r="A38" s="10" t="s">
        <v>98</v>
      </c>
      <c r="B38" s="12" t="s">
        <v>99</v>
      </c>
      <c r="C38" s="12" t="s">
        <v>100</v>
      </c>
      <c r="D38" s="13">
        <f>+D39</f>
        <v>20188</v>
      </c>
      <c r="E38" s="13">
        <f>+E39</f>
        <v>20188</v>
      </c>
      <c r="F38" s="13">
        <f>+F39</f>
        <v>11325</v>
      </c>
    </row>
    <row r="39" spans="1:6" s="2" customFormat="1" ht="54" x14ac:dyDescent="0.25">
      <c r="A39" s="10" t="s">
        <v>101</v>
      </c>
      <c r="B39" s="12" t="s">
        <v>102</v>
      </c>
      <c r="C39" s="12" t="s">
        <v>103</v>
      </c>
      <c r="D39" s="13">
        <v>20188</v>
      </c>
      <c r="E39" s="13">
        <v>20188</v>
      </c>
      <c r="F39" s="13">
        <v>11325</v>
      </c>
    </row>
    <row r="40" spans="1:6" s="2" customFormat="1" ht="33" x14ac:dyDescent="0.25">
      <c r="A40" s="10" t="s">
        <v>104</v>
      </c>
      <c r="B40" s="12" t="s">
        <v>105</v>
      </c>
      <c r="C40" s="12" t="s">
        <v>106</v>
      </c>
      <c r="D40" s="13">
        <f>D41+D42+D43</f>
        <v>18110000</v>
      </c>
      <c r="E40" s="13">
        <f>E41+E42+E43</f>
        <v>19771900</v>
      </c>
      <c r="F40" s="13">
        <f>F41+F42+F43</f>
        <v>19757035</v>
      </c>
    </row>
    <row r="41" spans="1:6" s="2" customFormat="1" x14ac:dyDescent="0.25">
      <c r="A41" s="10" t="s">
        <v>107</v>
      </c>
      <c r="B41" s="12" t="s">
        <v>108</v>
      </c>
      <c r="C41" s="12" t="s">
        <v>109</v>
      </c>
      <c r="D41" s="13">
        <v>380000</v>
      </c>
      <c r="E41" s="13">
        <v>496900</v>
      </c>
      <c r="F41" s="13">
        <v>474735</v>
      </c>
    </row>
    <row r="42" spans="1:6" s="2" customFormat="1" ht="22.5" x14ac:dyDescent="0.25">
      <c r="A42" s="10" t="s">
        <v>110</v>
      </c>
      <c r="B42" s="12" t="s">
        <v>111</v>
      </c>
      <c r="C42" s="12" t="s">
        <v>112</v>
      </c>
      <c r="D42" s="13">
        <v>0</v>
      </c>
      <c r="E42" s="13">
        <v>650000</v>
      </c>
      <c r="F42" s="13">
        <v>650000</v>
      </c>
    </row>
    <row r="43" spans="1:6" s="2" customFormat="1" ht="33" x14ac:dyDescent="0.25">
      <c r="A43" s="10" t="s">
        <v>113</v>
      </c>
      <c r="B43" s="12" t="s">
        <v>114</v>
      </c>
      <c r="C43" s="12" t="s">
        <v>115</v>
      </c>
      <c r="D43" s="13">
        <v>17730000</v>
      </c>
      <c r="E43" s="13">
        <v>18625000</v>
      </c>
      <c r="F43" s="13">
        <v>18632300</v>
      </c>
    </row>
    <row r="44" spans="1:6" s="2" customFormat="1" x14ac:dyDescent="0.25">
      <c r="A44" s="10" t="s">
        <v>116</v>
      </c>
      <c r="B44" s="12" t="s">
        <v>117</v>
      </c>
      <c r="C44" s="12" t="s">
        <v>118</v>
      </c>
      <c r="D44" s="13">
        <f>+D45</f>
        <v>50400</v>
      </c>
      <c r="E44" s="13">
        <f>+E45</f>
        <v>0</v>
      </c>
      <c r="F44" s="13">
        <f>+F45</f>
        <v>0</v>
      </c>
    </row>
    <row r="45" spans="1:6" s="2" customFormat="1" ht="33" x14ac:dyDescent="0.25">
      <c r="A45" s="10" t="s">
        <v>119</v>
      </c>
      <c r="B45" s="12" t="s">
        <v>120</v>
      </c>
      <c r="C45" s="12" t="s">
        <v>121</v>
      </c>
      <c r="D45" s="13">
        <v>50400</v>
      </c>
      <c r="E45" s="13">
        <v>0</v>
      </c>
      <c r="F45" s="13">
        <v>0</v>
      </c>
    </row>
    <row r="46" spans="1:6" s="2" customFormat="1" ht="33" x14ac:dyDescent="0.25">
      <c r="A46" s="10" t="s">
        <v>122</v>
      </c>
      <c r="B46" s="12" t="s">
        <v>123</v>
      </c>
      <c r="C46" s="12" t="s">
        <v>124</v>
      </c>
      <c r="D46" s="13">
        <f>D47</f>
        <v>0</v>
      </c>
      <c r="E46" s="13">
        <f>E47</f>
        <v>50400</v>
      </c>
      <c r="F46" s="13">
        <f t="shared" ref="F46:F47" si="1">F47</f>
        <v>28312</v>
      </c>
    </row>
    <row r="47" spans="1:6" s="2" customFormat="1" ht="22.5" x14ac:dyDescent="0.25">
      <c r="A47" s="10" t="s">
        <v>125</v>
      </c>
      <c r="B47" s="12" t="s">
        <v>126</v>
      </c>
      <c r="C47" s="12" t="s">
        <v>127</v>
      </c>
      <c r="D47" s="13">
        <f>D48</f>
        <v>0</v>
      </c>
      <c r="E47" s="13">
        <f>E48</f>
        <v>50400</v>
      </c>
      <c r="F47" s="13">
        <f t="shared" si="1"/>
        <v>28312</v>
      </c>
    </row>
    <row r="48" spans="1:6" s="2" customFormat="1" ht="22.5" x14ac:dyDescent="0.25">
      <c r="A48" s="10" t="s">
        <v>128</v>
      </c>
      <c r="B48" s="12" t="s">
        <v>129</v>
      </c>
      <c r="C48" s="12" t="s">
        <v>130</v>
      </c>
      <c r="D48" s="13">
        <v>0</v>
      </c>
      <c r="E48" s="13">
        <v>50400</v>
      </c>
      <c r="F48" s="13">
        <v>28312</v>
      </c>
    </row>
    <row r="49" spans="1:7" s="2" customFormat="1" x14ac:dyDescent="0.25">
      <c r="A49" s="4"/>
      <c r="B49" s="4"/>
      <c r="C49" s="4"/>
      <c r="D49" s="5"/>
      <c r="E49" s="5"/>
      <c r="F49" s="5"/>
    </row>
    <row r="50" spans="1:7" x14ac:dyDescent="0.25">
      <c r="A50" s="19"/>
      <c r="B50" s="19"/>
      <c r="C50" s="19"/>
      <c r="D50" s="19"/>
      <c r="E50" s="9"/>
      <c r="F50" s="19"/>
      <c r="G50" s="19"/>
    </row>
    <row r="51" spans="1:7" x14ac:dyDescent="0.25">
      <c r="A51" s="20"/>
      <c r="B51" s="20"/>
      <c r="C51" s="20"/>
      <c r="D51" s="20"/>
      <c r="E51" s="1"/>
      <c r="F51" s="20"/>
      <c r="G51" s="20"/>
    </row>
    <row r="52" spans="1:7" x14ac:dyDescent="0.25">
      <c r="B52" t="s">
        <v>162</v>
      </c>
      <c r="D52" t="s">
        <v>163</v>
      </c>
    </row>
    <row r="53" spans="1:7" x14ac:dyDescent="0.25">
      <c r="B53" t="s">
        <v>170</v>
      </c>
      <c r="D53" t="s">
        <v>134</v>
      </c>
    </row>
    <row r="55" spans="1:7" x14ac:dyDescent="0.25">
      <c r="C55" t="s">
        <v>164</v>
      </c>
    </row>
    <row r="58" spans="1:7" x14ac:dyDescent="0.25">
      <c r="B58" t="s">
        <v>165</v>
      </c>
      <c r="D58" t="s">
        <v>166</v>
      </c>
    </row>
    <row r="59" spans="1:7" x14ac:dyDescent="0.25">
      <c r="D59" t="s">
        <v>167</v>
      </c>
    </row>
    <row r="99" spans="1:15" x14ac:dyDescent="0.25">
      <c r="A99" s="8"/>
      <c r="B99" s="8"/>
      <c r="C99" s="8"/>
      <c r="D99" s="8"/>
      <c r="F99" s="8"/>
      <c r="G99" s="8"/>
      <c r="L99" s="8"/>
      <c r="M99" s="8"/>
      <c r="N99" s="8"/>
      <c r="O99" s="8"/>
    </row>
  </sheetData>
  <mergeCells count="15">
    <mergeCell ref="A50:D50"/>
    <mergeCell ref="A51:D51"/>
    <mergeCell ref="F50:G50"/>
    <mergeCell ref="F51:G51"/>
    <mergeCell ref="A11:B11"/>
    <mergeCell ref="C7:C10"/>
    <mergeCell ref="D7:D10"/>
    <mergeCell ref="E7:E10"/>
    <mergeCell ref="A7:B10"/>
    <mergeCell ref="F7:F10"/>
    <mergeCell ref="A1:F1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5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9.95" customHeight="1" x14ac:dyDescent="0.25">
      <c r="A4" s="17" t="s">
        <v>136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3" t="s">
        <v>8</v>
      </c>
      <c r="D11" s="3">
        <v>1</v>
      </c>
      <c r="E11" s="3">
        <v>2</v>
      </c>
      <c r="F11" s="3" t="s">
        <v>13</v>
      </c>
      <c r="G11" s="3">
        <v>4</v>
      </c>
      <c r="H11" s="3">
        <v>5</v>
      </c>
      <c r="I11" s="3">
        <v>6</v>
      </c>
      <c r="J11" s="3">
        <v>7</v>
      </c>
      <c r="K11" s="3" t="s">
        <v>19</v>
      </c>
    </row>
    <row r="12" spans="1:11" s="2" customFormat="1" ht="22.5" x14ac:dyDescent="0.25">
      <c r="A12" s="6" t="s">
        <v>20</v>
      </c>
      <c r="B12" s="6" t="s">
        <v>137</v>
      </c>
      <c r="C12" s="6" t="s">
        <v>22</v>
      </c>
      <c r="D12" s="7">
        <f>D13+D31</f>
        <v>35772240</v>
      </c>
      <c r="E12" s="7">
        <f>E13+E31</f>
        <v>37180150</v>
      </c>
      <c r="F12" s="7">
        <f t="shared" ref="F12:F36" si="0">G12+H12</f>
        <v>38311858</v>
      </c>
      <c r="G12" s="7">
        <f>G13+G31</f>
        <v>1345920</v>
      </c>
      <c r="H12" s="7">
        <f>H13+H31</f>
        <v>36965938</v>
      </c>
      <c r="I12" s="7">
        <f>I13+I31</f>
        <v>36964593</v>
      </c>
      <c r="J12" s="7">
        <f>J13+J31</f>
        <v>0</v>
      </c>
      <c r="K12" s="7">
        <f t="shared" ref="K12:K36" si="1">F12-I12-J12</f>
        <v>1347265</v>
      </c>
    </row>
    <row r="13" spans="1:11" s="2" customFormat="1" x14ac:dyDescent="0.25">
      <c r="A13" s="6" t="s">
        <v>23</v>
      </c>
      <c r="B13" s="6" t="s">
        <v>24</v>
      </c>
      <c r="C13" s="6" t="s">
        <v>25</v>
      </c>
      <c r="D13" s="7">
        <f>+D14</f>
        <v>17662240</v>
      </c>
      <c r="E13" s="7">
        <f>+E14</f>
        <v>17408250</v>
      </c>
      <c r="F13" s="7">
        <f t="shared" si="0"/>
        <v>18554823</v>
      </c>
      <c r="G13" s="7">
        <f>+G14</f>
        <v>1345920</v>
      </c>
      <c r="H13" s="7">
        <f>+H14</f>
        <v>17208903</v>
      </c>
      <c r="I13" s="7">
        <f>+I14</f>
        <v>17207558</v>
      </c>
      <c r="J13" s="7">
        <f>+J14</f>
        <v>0</v>
      </c>
      <c r="K13" s="7">
        <f t="shared" si="1"/>
        <v>1347265</v>
      </c>
    </row>
    <row r="14" spans="1:11" s="2" customFormat="1" x14ac:dyDescent="0.25">
      <c r="A14" s="6" t="s">
        <v>26</v>
      </c>
      <c r="B14" s="6" t="s">
        <v>27</v>
      </c>
      <c r="C14" s="6" t="s">
        <v>28</v>
      </c>
      <c r="D14" s="7">
        <f>D15+D19</f>
        <v>17662240</v>
      </c>
      <c r="E14" s="7">
        <f>E15+E19</f>
        <v>17408250</v>
      </c>
      <c r="F14" s="7">
        <f t="shared" si="0"/>
        <v>18554823</v>
      </c>
      <c r="G14" s="7">
        <f>G15+G19</f>
        <v>1345920</v>
      </c>
      <c r="H14" s="7">
        <f>H15+H19</f>
        <v>17208903</v>
      </c>
      <c r="I14" s="7">
        <f>I15+I19</f>
        <v>17207558</v>
      </c>
      <c r="J14" s="7">
        <f>J15+J19</f>
        <v>0</v>
      </c>
      <c r="K14" s="7">
        <f t="shared" si="1"/>
        <v>1347265</v>
      </c>
    </row>
    <row r="15" spans="1:11" s="2" customFormat="1" x14ac:dyDescent="0.25">
      <c r="A15" s="6" t="s">
        <v>29</v>
      </c>
      <c r="B15" s="6" t="s">
        <v>30</v>
      </c>
      <c r="C15" s="6" t="s">
        <v>31</v>
      </c>
      <c r="D15" s="7">
        <f>D16</f>
        <v>79228</v>
      </c>
      <c r="E15" s="7">
        <f>E16</f>
        <v>79228</v>
      </c>
      <c r="F15" s="7">
        <f t="shared" si="0"/>
        <v>73247</v>
      </c>
      <c r="G15" s="7">
        <f>G16</f>
        <v>0</v>
      </c>
      <c r="H15" s="7">
        <f>H16</f>
        <v>73247</v>
      </c>
      <c r="I15" s="7">
        <f>I16</f>
        <v>73247</v>
      </c>
      <c r="J15" s="7">
        <f>J16</f>
        <v>0</v>
      </c>
      <c r="K15" s="7">
        <f t="shared" si="1"/>
        <v>0</v>
      </c>
    </row>
    <row r="16" spans="1:11" s="2" customFormat="1" ht="22.5" x14ac:dyDescent="0.25">
      <c r="A16" s="6" t="s">
        <v>32</v>
      </c>
      <c r="B16" s="6" t="s">
        <v>33</v>
      </c>
      <c r="C16" s="6" t="s">
        <v>34</v>
      </c>
      <c r="D16" s="7">
        <f>+D17</f>
        <v>79228</v>
      </c>
      <c r="E16" s="7">
        <f>+E17</f>
        <v>79228</v>
      </c>
      <c r="F16" s="7">
        <f t="shared" si="0"/>
        <v>73247</v>
      </c>
      <c r="G16" s="7">
        <f>+G17</f>
        <v>0</v>
      </c>
      <c r="H16" s="7">
        <f>+H17</f>
        <v>73247</v>
      </c>
      <c r="I16" s="7">
        <f>+I17</f>
        <v>73247</v>
      </c>
      <c r="J16" s="7">
        <f>+J17</f>
        <v>0</v>
      </c>
      <c r="K16" s="7">
        <f t="shared" si="1"/>
        <v>0</v>
      </c>
    </row>
    <row r="17" spans="1:11" s="2" customFormat="1" x14ac:dyDescent="0.25">
      <c r="A17" s="6" t="s">
        <v>35</v>
      </c>
      <c r="B17" s="6" t="s">
        <v>36</v>
      </c>
      <c r="C17" s="6" t="s">
        <v>37</v>
      </c>
      <c r="D17" s="7">
        <f>D18</f>
        <v>79228</v>
      </c>
      <c r="E17" s="7">
        <f>E18</f>
        <v>79228</v>
      </c>
      <c r="F17" s="7">
        <f t="shared" si="0"/>
        <v>73247</v>
      </c>
      <c r="G17" s="7">
        <f>G18</f>
        <v>0</v>
      </c>
      <c r="H17" s="7">
        <f>H18</f>
        <v>73247</v>
      </c>
      <c r="I17" s="7">
        <f>I18</f>
        <v>73247</v>
      </c>
      <c r="J17" s="7">
        <f>J18</f>
        <v>0</v>
      </c>
      <c r="K17" s="7">
        <f t="shared" si="1"/>
        <v>0</v>
      </c>
    </row>
    <row r="18" spans="1:11" s="2" customFormat="1" ht="22.5" x14ac:dyDescent="0.25">
      <c r="A18" s="6" t="s">
        <v>38</v>
      </c>
      <c r="B18" s="6" t="s">
        <v>39</v>
      </c>
      <c r="C18" s="6" t="s">
        <v>40</v>
      </c>
      <c r="D18" s="7">
        <v>79228</v>
      </c>
      <c r="E18" s="7">
        <v>79228</v>
      </c>
      <c r="F18" s="7">
        <f t="shared" si="0"/>
        <v>73247</v>
      </c>
      <c r="G18" s="7">
        <v>0</v>
      </c>
      <c r="H18" s="7">
        <v>73247</v>
      </c>
      <c r="I18" s="7">
        <v>73247</v>
      </c>
      <c r="J18" s="7">
        <v>0</v>
      </c>
      <c r="K18" s="7">
        <f t="shared" si="1"/>
        <v>0</v>
      </c>
    </row>
    <row r="19" spans="1:11" s="2" customFormat="1" ht="22.5" x14ac:dyDescent="0.25">
      <c r="A19" s="6" t="s">
        <v>41</v>
      </c>
      <c r="B19" s="6" t="s">
        <v>42</v>
      </c>
      <c r="C19" s="6" t="s">
        <v>43</v>
      </c>
      <c r="D19" s="7">
        <f>D20+D28</f>
        <v>17583012</v>
      </c>
      <c r="E19" s="7">
        <f>E20+E28</f>
        <v>17329022</v>
      </c>
      <c r="F19" s="7">
        <f t="shared" si="0"/>
        <v>18481576</v>
      </c>
      <c r="G19" s="7">
        <f>G20+G28</f>
        <v>1345920</v>
      </c>
      <c r="H19" s="7">
        <f>H20+H28</f>
        <v>17135656</v>
      </c>
      <c r="I19" s="7">
        <f>I20+I28</f>
        <v>17134311</v>
      </c>
      <c r="J19" s="7">
        <f>J20+J28</f>
        <v>0</v>
      </c>
      <c r="K19" s="7">
        <f t="shared" si="1"/>
        <v>1347265</v>
      </c>
    </row>
    <row r="20" spans="1:11" s="2" customFormat="1" ht="43.5" x14ac:dyDescent="0.25">
      <c r="A20" s="6" t="s">
        <v>44</v>
      </c>
      <c r="B20" s="6" t="s">
        <v>45</v>
      </c>
      <c r="C20" s="6" t="s">
        <v>46</v>
      </c>
      <c r="D20" s="7">
        <f>+D21+D22+D23+D24+D25+D26+D27</f>
        <v>17927804</v>
      </c>
      <c r="E20" s="7">
        <f>+E21+E22+E23+E24+E25+E26+E27</f>
        <v>18157504</v>
      </c>
      <c r="F20" s="7">
        <f t="shared" si="0"/>
        <v>19268580</v>
      </c>
      <c r="G20" s="7">
        <f>+G21+G22+G23+G24+G25+G26+G27</f>
        <v>1345920</v>
      </c>
      <c r="H20" s="7">
        <f>+H21+H22+H23+H24+H25+H26+H27</f>
        <v>17922660</v>
      </c>
      <c r="I20" s="7">
        <f>+I21+I22+I23+I24+I25+I26+I27</f>
        <v>17921315</v>
      </c>
      <c r="J20" s="7">
        <f>+J21+J22+J23+J24+J25+J26+J27</f>
        <v>0</v>
      </c>
      <c r="K20" s="7">
        <f t="shared" si="1"/>
        <v>1347265</v>
      </c>
    </row>
    <row r="21" spans="1:11" s="2" customFormat="1" x14ac:dyDescent="0.25">
      <c r="A21" s="6" t="s">
        <v>47</v>
      </c>
      <c r="B21" s="6" t="s">
        <v>48</v>
      </c>
      <c r="C21" s="6" t="s">
        <v>49</v>
      </c>
      <c r="D21" s="7">
        <v>58019</v>
      </c>
      <c r="E21" s="7">
        <v>58019</v>
      </c>
      <c r="F21" s="7">
        <f t="shared" si="0"/>
        <v>83535</v>
      </c>
      <c r="G21" s="7">
        <v>0</v>
      </c>
      <c r="H21" s="7">
        <v>83535</v>
      </c>
      <c r="I21" s="7">
        <v>83535</v>
      </c>
      <c r="J21" s="7">
        <v>0</v>
      </c>
      <c r="K21" s="7">
        <f t="shared" si="1"/>
        <v>0</v>
      </c>
    </row>
    <row r="22" spans="1:11" s="2" customFormat="1" x14ac:dyDescent="0.25">
      <c r="A22" s="6" t="s">
        <v>50</v>
      </c>
      <c r="B22" s="6" t="s">
        <v>51</v>
      </c>
      <c r="C22" s="6" t="s">
        <v>52</v>
      </c>
      <c r="D22" s="7">
        <v>267817</v>
      </c>
      <c r="E22" s="7">
        <v>268817</v>
      </c>
      <c r="F22" s="7">
        <f t="shared" si="0"/>
        <v>243882</v>
      </c>
      <c r="G22" s="7">
        <v>1880</v>
      </c>
      <c r="H22" s="7">
        <v>242002</v>
      </c>
      <c r="I22" s="7">
        <v>240272</v>
      </c>
      <c r="J22" s="7">
        <v>0</v>
      </c>
      <c r="K22" s="7">
        <f t="shared" si="1"/>
        <v>3610</v>
      </c>
    </row>
    <row r="23" spans="1:11" s="2" customFormat="1" ht="22.5" x14ac:dyDescent="0.25">
      <c r="A23" s="6" t="s">
        <v>53</v>
      </c>
      <c r="B23" s="6" t="s">
        <v>54</v>
      </c>
      <c r="C23" s="6" t="s">
        <v>55</v>
      </c>
      <c r="D23" s="7">
        <v>496968</v>
      </c>
      <c r="E23" s="7">
        <v>496968</v>
      </c>
      <c r="F23" s="7">
        <f t="shared" si="0"/>
        <v>497804</v>
      </c>
      <c r="G23" s="7">
        <v>0</v>
      </c>
      <c r="H23" s="7">
        <v>497804</v>
      </c>
      <c r="I23" s="7">
        <v>497804</v>
      </c>
      <c r="J23" s="7">
        <v>0</v>
      </c>
      <c r="K23" s="7">
        <f t="shared" si="1"/>
        <v>0</v>
      </c>
    </row>
    <row r="24" spans="1:11" s="2" customFormat="1" ht="22.5" x14ac:dyDescent="0.25">
      <c r="A24" s="6" t="s">
        <v>56</v>
      </c>
      <c r="B24" s="6" t="s">
        <v>57</v>
      </c>
      <c r="C24" s="6" t="s">
        <v>58</v>
      </c>
      <c r="D24" s="7">
        <v>10000</v>
      </c>
      <c r="E24" s="7">
        <v>10000</v>
      </c>
      <c r="F24" s="7">
        <f t="shared" si="0"/>
        <v>12829</v>
      </c>
      <c r="G24" s="7">
        <v>0</v>
      </c>
      <c r="H24" s="7">
        <v>12829</v>
      </c>
      <c r="I24" s="7">
        <v>12829</v>
      </c>
      <c r="J24" s="7">
        <v>0</v>
      </c>
      <c r="K24" s="7">
        <f t="shared" si="1"/>
        <v>0</v>
      </c>
    </row>
    <row r="25" spans="1:11" s="2" customFormat="1" ht="22.5" x14ac:dyDescent="0.25">
      <c r="A25" s="6" t="s">
        <v>59</v>
      </c>
      <c r="B25" s="6" t="s">
        <v>60</v>
      </c>
      <c r="C25" s="6" t="s">
        <v>61</v>
      </c>
      <c r="D25" s="7">
        <v>5000</v>
      </c>
      <c r="E25" s="7">
        <v>15210</v>
      </c>
      <c r="F25" s="7">
        <f t="shared" si="0"/>
        <v>12820</v>
      </c>
      <c r="G25" s="7">
        <v>0</v>
      </c>
      <c r="H25" s="7">
        <v>12820</v>
      </c>
      <c r="I25" s="7">
        <v>12820</v>
      </c>
      <c r="J25" s="7">
        <v>0</v>
      </c>
      <c r="K25" s="7">
        <f t="shared" si="1"/>
        <v>0</v>
      </c>
    </row>
    <row r="26" spans="1:11" s="2" customFormat="1" ht="22.5" x14ac:dyDescent="0.25">
      <c r="A26" s="6" t="s">
        <v>62</v>
      </c>
      <c r="B26" s="6" t="s">
        <v>63</v>
      </c>
      <c r="C26" s="6" t="s">
        <v>64</v>
      </c>
      <c r="D26" s="7">
        <v>14750000</v>
      </c>
      <c r="E26" s="7">
        <v>14968490</v>
      </c>
      <c r="F26" s="7">
        <f t="shared" si="0"/>
        <v>16176548</v>
      </c>
      <c r="G26" s="7">
        <v>1187854</v>
      </c>
      <c r="H26" s="7">
        <v>14988694</v>
      </c>
      <c r="I26" s="7">
        <v>14938255</v>
      </c>
      <c r="J26" s="7">
        <v>0</v>
      </c>
      <c r="K26" s="7">
        <f t="shared" si="1"/>
        <v>1238293</v>
      </c>
    </row>
    <row r="27" spans="1:11" s="2" customFormat="1" ht="33" x14ac:dyDescent="0.25">
      <c r="A27" s="6" t="s">
        <v>65</v>
      </c>
      <c r="B27" s="6" t="s">
        <v>66</v>
      </c>
      <c r="C27" s="6" t="s">
        <v>67</v>
      </c>
      <c r="D27" s="7">
        <v>2340000</v>
      </c>
      <c r="E27" s="7">
        <v>2340000</v>
      </c>
      <c r="F27" s="7">
        <f t="shared" si="0"/>
        <v>2241162</v>
      </c>
      <c r="G27" s="7">
        <v>156186</v>
      </c>
      <c r="H27" s="7">
        <v>2084976</v>
      </c>
      <c r="I27" s="7">
        <v>2135800</v>
      </c>
      <c r="J27" s="7">
        <v>0</v>
      </c>
      <c r="K27" s="7">
        <f t="shared" si="1"/>
        <v>105362</v>
      </c>
    </row>
    <row r="28" spans="1:11" s="2" customFormat="1" ht="22.5" x14ac:dyDescent="0.25">
      <c r="A28" s="6" t="s">
        <v>138</v>
      </c>
      <c r="B28" s="6" t="s">
        <v>69</v>
      </c>
      <c r="C28" s="6" t="s">
        <v>70</v>
      </c>
      <c r="D28" s="7">
        <f>D29+D30</f>
        <v>-344792</v>
      </c>
      <c r="E28" s="7">
        <f>E29+E30</f>
        <v>-828482</v>
      </c>
      <c r="F28" s="7">
        <f t="shared" si="0"/>
        <v>-787004</v>
      </c>
      <c r="G28" s="7">
        <f>G29+G30</f>
        <v>0</v>
      </c>
      <c r="H28" s="7">
        <f>H29+H30</f>
        <v>-787004</v>
      </c>
      <c r="I28" s="7">
        <f>I29+I30</f>
        <v>-787004</v>
      </c>
      <c r="J28" s="7">
        <f>J29+J30</f>
        <v>0</v>
      </c>
      <c r="K28" s="7">
        <f t="shared" si="1"/>
        <v>0</v>
      </c>
    </row>
    <row r="29" spans="1:11" s="2" customFormat="1" x14ac:dyDescent="0.25">
      <c r="A29" s="6" t="s">
        <v>68</v>
      </c>
      <c r="B29" s="6" t="s">
        <v>72</v>
      </c>
      <c r="C29" s="6" t="s">
        <v>73</v>
      </c>
      <c r="D29" s="7">
        <v>0</v>
      </c>
      <c r="E29" s="7">
        <v>30400</v>
      </c>
      <c r="F29" s="7">
        <f t="shared" si="0"/>
        <v>30400</v>
      </c>
      <c r="G29" s="7">
        <v>0</v>
      </c>
      <c r="H29" s="7">
        <v>30400</v>
      </c>
      <c r="I29" s="7">
        <v>30400</v>
      </c>
      <c r="J29" s="7">
        <v>0</v>
      </c>
      <c r="K29" s="7">
        <f t="shared" si="1"/>
        <v>0</v>
      </c>
    </row>
    <row r="30" spans="1:11" s="2" customFormat="1" ht="33" x14ac:dyDescent="0.25">
      <c r="A30" s="6" t="s">
        <v>71</v>
      </c>
      <c r="B30" s="6" t="s">
        <v>75</v>
      </c>
      <c r="C30" s="6" t="s">
        <v>76</v>
      </c>
      <c r="D30" s="7">
        <v>-344792</v>
      </c>
      <c r="E30" s="7">
        <v>-858882</v>
      </c>
      <c r="F30" s="7">
        <f t="shared" si="0"/>
        <v>-817404</v>
      </c>
      <c r="G30" s="7">
        <v>0</v>
      </c>
      <c r="H30" s="7">
        <v>-817404</v>
      </c>
      <c r="I30" s="7">
        <v>-817404</v>
      </c>
      <c r="J30" s="7">
        <v>0</v>
      </c>
      <c r="K30" s="7">
        <f t="shared" si="1"/>
        <v>0</v>
      </c>
    </row>
    <row r="31" spans="1:11" s="2" customFormat="1" x14ac:dyDescent="0.25">
      <c r="A31" s="6" t="s">
        <v>139</v>
      </c>
      <c r="B31" s="6" t="s">
        <v>90</v>
      </c>
      <c r="C31" s="6" t="s">
        <v>91</v>
      </c>
      <c r="D31" s="7">
        <f>D32</f>
        <v>18110000</v>
      </c>
      <c r="E31" s="7">
        <f>E32</f>
        <v>19771900</v>
      </c>
      <c r="F31" s="7">
        <f t="shared" si="0"/>
        <v>19757035</v>
      </c>
      <c r="G31" s="7">
        <f>G32</f>
        <v>0</v>
      </c>
      <c r="H31" s="7">
        <f>H32</f>
        <v>19757035</v>
      </c>
      <c r="I31" s="7">
        <f>I32</f>
        <v>19757035</v>
      </c>
      <c r="J31" s="7">
        <f>J32</f>
        <v>0</v>
      </c>
      <c r="K31" s="7">
        <f t="shared" si="1"/>
        <v>0</v>
      </c>
    </row>
    <row r="32" spans="1:11" s="2" customFormat="1" ht="22.5" x14ac:dyDescent="0.25">
      <c r="A32" s="6" t="s">
        <v>140</v>
      </c>
      <c r="B32" s="6" t="s">
        <v>93</v>
      </c>
      <c r="C32" s="6" t="s">
        <v>94</v>
      </c>
      <c r="D32" s="7">
        <f>+D33</f>
        <v>18110000</v>
      </c>
      <c r="E32" s="7">
        <f>+E33</f>
        <v>19771900</v>
      </c>
      <c r="F32" s="7">
        <f t="shared" si="0"/>
        <v>19757035</v>
      </c>
      <c r="G32" s="7">
        <f>+G33</f>
        <v>0</v>
      </c>
      <c r="H32" s="7">
        <f>+H33</f>
        <v>19757035</v>
      </c>
      <c r="I32" s="7">
        <f>+I33</f>
        <v>19757035</v>
      </c>
      <c r="J32" s="7">
        <f>+J33</f>
        <v>0</v>
      </c>
      <c r="K32" s="7">
        <f t="shared" si="1"/>
        <v>0</v>
      </c>
    </row>
    <row r="33" spans="1:12" s="2" customFormat="1" ht="33" x14ac:dyDescent="0.25">
      <c r="A33" s="6" t="s">
        <v>141</v>
      </c>
      <c r="B33" s="6" t="s">
        <v>105</v>
      </c>
      <c r="C33" s="6" t="s">
        <v>106</v>
      </c>
      <c r="D33" s="7">
        <f>D34+D35+D36</f>
        <v>18110000</v>
      </c>
      <c r="E33" s="7">
        <f>E34+E35+E36</f>
        <v>19771900</v>
      </c>
      <c r="F33" s="7">
        <f t="shared" si="0"/>
        <v>19757035</v>
      </c>
      <c r="G33" s="7">
        <f>G34+G35+G36</f>
        <v>0</v>
      </c>
      <c r="H33" s="7">
        <f>H34+H35+H36</f>
        <v>19757035</v>
      </c>
      <c r="I33" s="7">
        <f>I34+I35+I36</f>
        <v>19757035</v>
      </c>
      <c r="J33" s="7">
        <f>J34+J35+J36</f>
        <v>0</v>
      </c>
      <c r="K33" s="7">
        <f t="shared" si="1"/>
        <v>0</v>
      </c>
    </row>
    <row r="34" spans="1:12" s="2" customFormat="1" x14ac:dyDescent="0.25">
      <c r="A34" s="6" t="s">
        <v>142</v>
      </c>
      <c r="B34" s="6" t="s">
        <v>108</v>
      </c>
      <c r="C34" s="6" t="s">
        <v>109</v>
      </c>
      <c r="D34" s="7">
        <v>380000</v>
      </c>
      <c r="E34" s="7">
        <v>496900</v>
      </c>
      <c r="F34" s="7">
        <f t="shared" si="0"/>
        <v>474735</v>
      </c>
      <c r="G34" s="7">
        <v>0</v>
      </c>
      <c r="H34" s="7">
        <v>474735</v>
      </c>
      <c r="I34" s="7">
        <v>474735</v>
      </c>
      <c r="J34" s="7">
        <v>0</v>
      </c>
      <c r="K34" s="7">
        <f t="shared" si="1"/>
        <v>0</v>
      </c>
    </row>
    <row r="35" spans="1:12" s="2" customFormat="1" ht="22.5" x14ac:dyDescent="0.25">
      <c r="A35" s="6" t="s">
        <v>143</v>
      </c>
      <c r="B35" s="6" t="s">
        <v>111</v>
      </c>
      <c r="C35" s="6" t="s">
        <v>112</v>
      </c>
      <c r="D35" s="7">
        <v>0</v>
      </c>
      <c r="E35" s="7">
        <v>650000</v>
      </c>
      <c r="F35" s="7">
        <f t="shared" si="0"/>
        <v>650000</v>
      </c>
      <c r="G35" s="7">
        <v>0</v>
      </c>
      <c r="H35" s="7">
        <v>650000</v>
      </c>
      <c r="I35" s="7">
        <v>650000</v>
      </c>
      <c r="J35" s="7">
        <v>0</v>
      </c>
      <c r="K35" s="7">
        <f t="shared" si="1"/>
        <v>0</v>
      </c>
    </row>
    <row r="36" spans="1:12" s="2" customFormat="1" ht="33" x14ac:dyDescent="0.25">
      <c r="A36" s="6" t="s">
        <v>89</v>
      </c>
      <c r="B36" s="6" t="s">
        <v>114</v>
      </c>
      <c r="C36" s="6" t="s">
        <v>115</v>
      </c>
      <c r="D36" s="7">
        <v>17730000</v>
      </c>
      <c r="E36" s="7">
        <v>18625000</v>
      </c>
      <c r="F36" s="7">
        <f t="shared" si="0"/>
        <v>18632300</v>
      </c>
      <c r="G36" s="7">
        <v>0</v>
      </c>
      <c r="H36" s="7">
        <v>18632300</v>
      </c>
      <c r="I36" s="7">
        <v>18632300</v>
      </c>
      <c r="J36" s="7">
        <v>0</v>
      </c>
      <c r="K36" s="7">
        <f t="shared" si="1"/>
        <v>0</v>
      </c>
    </row>
    <row r="37" spans="1:12" s="2" customFormat="1" x14ac:dyDescent="0.25">
      <c r="A37" s="4"/>
      <c r="B37" s="4"/>
      <c r="C37" s="4"/>
      <c r="D37" s="5"/>
      <c r="E37" s="5"/>
      <c r="F37" s="5"/>
      <c r="G37" s="5"/>
      <c r="H37" s="5"/>
      <c r="I37" s="5"/>
      <c r="J37" s="5"/>
      <c r="K37" s="5"/>
    </row>
    <row r="38" spans="1:12" x14ac:dyDescent="0.25">
      <c r="A38" s="19" t="s">
        <v>131</v>
      </c>
      <c r="B38" s="19"/>
      <c r="C38" s="19"/>
      <c r="D38" s="19"/>
      <c r="E38" s="19" t="s">
        <v>133</v>
      </c>
      <c r="F38" s="19"/>
      <c r="G38" s="19"/>
      <c r="H38" s="19"/>
      <c r="I38" s="19" t="s">
        <v>135</v>
      </c>
      <c r="J38" s="19"/>
      <c r="K38" s="19"/>
      <c r="L38" s="19"/>
    </row>
    <row r="39" spans="1:12" x14ac:dyDescent="0.25">
      <c r="A39" s="20" t="s">
        <v>132</v>
      </c>
      <c r="B39" s="20"/>
      <c r="C39" s="20"/>
      <c r="D39" s="20"/>
      <c r="E39" s="20" t="s">
        <v>134</v>
      </c>
      <c r="F39" s="20"/>
      <c r="G39" s="20"/>
      <c r="H39" s="20"/>
      <c r="I39" s="20"/>
      <c r="J39" s="20"/>
      <c r="K39" s="20"/>
      <c r="L39" s="20"/>
    </row>
    <row r="75" spans="1:20" x14ac:dyDescent="0.25">
      <c r="A75" s="8"/>
      <c r="B75" s="8"/>
      <c r="C75" s="8"/>
      <c r="D75" s="8"/>
      <c r="I75" s="8"/>
      <c r="J75" s="8"/>
      <c r="K75" s="8"/>
      <c r="L75" s="8"/>
      <c r="Q75" s="8"/>
      <c r="R75" s="8"/>
      <c r="S75" s="8"/>
      <c r="T75" s="8"/>
    </row>
  </sheetData>
  <mergeCells count="23">
    <mergeCell ref="A38:D38"/>
    <mergeCell ref="A39:D39"/>
    <mergeCell ref="E38:H38"/>
    <mergeCell ref="E39:H39"/>
    <mergeCell ref="I38:L38"/>
    <mergeCell ref="I39:L39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3"/>
  <sheetViews>
    <sheetView topLeftCell="B1" workbookViewId="0">
      <selection sqref="A1:K1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x14ac:dyDescent="0.25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69.95" customHeight="1" x14ac:dyDescent="0.25">
      <c r="A4" s="17" t="s">
        <v>144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3" t="s">
        <v>8</v>
      </c>
      <c r="D11" s="3">
        <v>1</v>
      </c>
      <c r="E11" s="3">
        <v>2</v>
      </c>
      <c r="F11" s="3" t="s">
        <v>13</v>
      </c>
      <c r="G11" s="3">
        <v>4</v>
      </c>
      <c r="H11" s="3">
        <v>5</v>
      </c>
      <c r="I11" s="3">
        <v>6</v>
      </c>
      <c r="J11" s="3">
        <v>7</v>
      </c>
      <c r="K11" s="3" t="s">
        <v>19</v>
      </c>
    </row>
    <row r="12" spans="1:11" s="2" customFormat="1" ht="22.5" x14ac:dyDescent="0.25">
      <c r="A12" s="6" t="s">
        <v>20</v>
      </c>
      <c r="B12" s="6" t="s">
        <v>145</v>
      </c>
      <c r="C12" s="6" t="s">
        <v>22</v>
      </c>
      <c r="D12" s="7">
        <f>D13+D18+D21+D26+D28</f>
        <v>420852</v>
      </c>
      <c r="E12" s="7">
        <f>E13+E18+E21+E26+E28</f>
        <v>934942</v>
      </c>
      <c r="F12" s="7">
        <f t="shared" ref="F12:F30" si="0">G12+H12</f>
        <v>862514</v>
      </c>
      <c r="G12" s="7">
        <f>G13+G18+G21+G26+G28</f>
        <v>0</v>
      </c>
      <c r="H12" s="7">
        <f>H13+H18+H21+H26+H28</f>
        <v>862514</v>
      </c>
      <c r="I12" s="7">
        <f>I13+I18+I21+I26+I28</f>
        <v>862514</v>
      </c>
      <c r="J12" s="7">
        <f>J13+J18+J21+J26+J28</f>
        <v>0</v>
      </c>
      <c r="K12" s="7">
        <f t="shared" ref="K12:K30" si="1">F12-I12-J12</f>
        <v>0</v>
      </c>
    </row>
    <row r="13" spans="1:11" s="2" customFormat="1" x14ac:dyDescent="0.25">
      <c r="A13" s="6" t="s">
        <v>23</v>
      </c>
      <c r="B13" s="6" t="s">
        <v>24</v>
      </c>
      <c r="C13" s="6" t="s">
        <v>25</v>
      </c>
      <c r="D13" s="7">
        <f t="shared" ref="D13:E16" si="2">+D14</f>
        <v>344792</v>
      </c>
      <c r="E13" s="7">
        <f t="shared" si="2"/>
        <v>858882</v>
      </c>
      <c r="F13" s="7">
        <f t="shared" si="0"/>
        <v>817404</v>
      </c>
      <c r="G13" s="7">
        <f t="shared" ref="G13:J16" si="3">+G14</f>
        <v>0</v>
      </c>
      <c r="H13" s="7">
        <f t="shared" si="3"/>
        <v>817404</v>
      </c>
      <c r="I13" s="7">
        <f t="shared" si="3"/>
        <v>817404</v>
      </c>
      <c r="J13" s="7">
        <f t="shared" si="3"/>
        <v>0</v>
      </c>
      <c r="K13" s="7">
        <f t="shared" si="1"/>
        <v>0</v>
      </c>
    </row>
    <row r="14" spans="1:11" s="2" customFormat="1" x14ac:dyDescent="0.25">
      <c r="A14" s="6" t="s">
        <v>146</v>
      </c>
      <c r="B14" s="6" t="s">
        <v>27</v>
      </c>
      <c r="C14" s="6" t="s">
        <v>28</v>
      </c>
      <c r="D14" s="7">
        <f t="shared" si="2"/>
        <v>344792</v>
      </c>
      <c r="E14" s="7">
        <f t="shared" si="2"/>
        <v>858882</v>
      </c>
      <c r="F14" s="7">
        <f t="shared" si="0"/>
        <v>817404</v>
      </c>
      <c r="G14" s="7">
        <f t="shared" si="3"/>
        <v>0</v>
      </c>
      <c r="H14" s="7">
        <f t="shared" si="3"/>
        <v>817404</v>
      </c>
      <c r="I14" s="7">
        <f t="shared" si="3"/>
        <v>817404</v>
      </c>
      <c r="J14" s="7">
        <f t="shared" si="3"/>
        <v>0</v>
      </c>
      <c r="K14" s="7">
        <f t="shared" si="1"/>
        <v>0</v>
      </c>
    </row>
    <row r="15" spans="1:11" s="2" customFormat="1" ht="22.5" x14ac:dyDescent="0.25">
      <c r="A15" s="6" t="s">
        <v>147</v>
      </c>
      <c r="B15" s="6" t="s">
        <v>42</v>
      </c>
      <c r="C15" s="6" t="s">
        <v>43</v>
      </c>
      <c r="D15" s="7">
        <f t="shared" si="2"/>
        <v>344792</v>
      </c>
      <c r="E15" s="7">
        <f t="shared" si="2"/>
        <v>858882</v>
      </c>
      <c r="F15" s="7">
        <f t="shared" si="0"/>
        <v>817404</v>
      </c>
      <c r="G15" s="7">
        <f t="shared" si="3"/>
        <v>0</v>
      </c>
      <c r="H15" s="7">
        <f t="shared" si="3"/>
        <v>817404</v>
      </c>
      <c r="I15" s="7">
        <f t="shared" si="3"/>
        <v>817404</v>
      </c>
      <c r="J15" s="7">
        <f t="shared" si="3"/>
        <v>0</v>
      </c>
      <c r="K15" s="7">
        <f t="shared" si="1"/>
        <v>0</v>
      </c>
    </row>
    <row r="16" spans="1:11" s="2" customFormat="1" ht="22.5" x14ac:dyDescent="0.25">
      <c r="A16" s="6" t="s">
        <v>148</v>
      </c>
      <c r="B16" s="6" t="s">
        <v>69</v>
      </c>
      <c r="C16" s="6" t="s">
        <v>70</v>
      </c>
      <c r="D16" s="7">
        <f t="shared" si="2"/>
        <v>344792</v>
      </c>
      <c r="E16" s="7">
        <f t="shared" si="2"/>
        <v>858882</v>
      </c>
      <c r="F16" s="7">
        <f t="shared" si="0"/>
        <v>817404</v>
      </c>
      <c r="G16" s="7">
        <f t="shared" si="3"/>
        <v>0</v>
      </c>
      <c r="H16" s="7">
        <f t="shared" si="3"/>
        <v>817404</v>
      </c>
      <c r="I16" s="7">
        <f t="shared" si="3"/>
        <v>817404</v>
      </c>
      <c r="J16" s="7">
        <f t="shared" si="3"/>
        <v>0</v>
      </c>
      <c r="K16" s="7">
        <f t="shared" si="1"/>
        <v>0</v>
      </c>
    </row>
    <row r="17" spans="1:12" s="2" customFormat="1" x14ac:dyDescent="0.25">
      <c r="A17" s="6" t="s">
        <v>149</v>
      </c>
      <c r="B17" s="6" t="s">
        <v>78</v>
      </c>
      <c r="C17" s="6" t="s">
        <v>79</v>
      </c>
      <c r="D17" s="7">
        <v>344792</v>
      </c>
      <c r="E17" s="7">
        <v>858882</v>
      </c>
      <c r="F17" s="7">
        <f t="shared" si="0"/>
        <v>817404</v>
      </c>
      <c r="G17" s="7">
        <v>0</v>
      </c>
      <c r="H17" s="7">
        <v>817404</v>
      </c>
      <c r="I17" s="7">
        <v>817404</v>
      </c>
      <c r="J17" s="7">
        <v>0</v>
      </c>
      <c r="K17" s="7">
        <f t="shared" si="1"/>
        <v>0</v>
      </c>
    </row>
    <row r="18" spans="1:12" s="2" customFormat="1" x14ac:dyDescent="0.25">
      <c r="A18" s="6" t="s">
        <v>150</v>
      </c>
      <c r="B18" s="6" t="s">
        <v>81</v>
      </c>
      <c r="C18" s="6" t="s">
        <v>82</v>
      </c>
      <c r="D18" s="7">
        <f>D19</f>
        <v>5472</v>
      </c>
      <c r="E18" s="7">
        <f>E19</f>
        <v>5472</v>
      </c>
      <c r="F18" s="7">
        <f t="shared" si="0"/>
        <v>5473</v>
      </c>
      <c r="G18" s="7">
        <f t="shared" ref="G18:J19" si="4">G19</f>
        <v>0</v>
      </c>
      <c r="H18" s="7">
        <f t="shared" si="4"/>
        <v>5473</v>
      </c>
      <c r="I18" s="7">
        <f t="shared" si="4"/>
        <v>5473</v>
      </c>
      <c r="J18" s="7">
        <f t="shared" si="4"/>
        <v>0</v>
      </c>
      <c r="K18" s="7">
        <f t="shared" si="1"/>
        <v>0</v>
      </c>
    </row>
    <row r="19" spans="1:12" s="2" customFormat="1" ht="22.5" x14ac:dyDescent="0.25">
      <c r="A19" s="6" t="s">
        <v>151</v>
      </c>
      <c r="B19" s="6" t="s">
        <v>84</v>
      </c>
      <c r="C19" s="6" t="s">
        <v>85</v>
      </c>
      <c r="D19" s="7">
        <f>D20</f>
        <v>5472</v>
      </c>
      <c r="E19" s="7">
        <f>E20</f>
        <v>5472</v>
      </c>
      <c r="F19" s="7">
        <f t="shared" si="0"/>
        <v>5473</v>
      </c>
      <c r="G19" s="7">
        <f t="shared" si="4"/>
        <v>0</v>
      </c>
      <c r="H19" s="7">
        <f t="shared" si="4"/>
        <v>5473</v>
      </c>
      <c r="I19" s="7">
        <f t="shared" si="4"/>
        <v>5473</v>
      </c>
      <c r="J19" s="7">
        <f t="shared" si="4"/>
        <v>0</v>
      </c>
      <c r="K19" s="7">
        <f t="shared" si="1"/>
        <v>0</v>
      </c>
    </row>
    <row r="20" spans="1:12" s="2" customFormat="1" ht="22.5" x14ac:dyDescent="0.25">
      <c r="A20" s="6" t="s">
        <v>26</v>
      </c>
      <c r="B20" s="6" t="s">
        <v>87</v>
      </c>
      <c r="C20" s="6" t="s">
        <v>88</v>
      </c>
      <c r="D20" s="7">
        <v>5472</v>
      </c>
      <c r="E20" s="7">
        <v>5472</v>
      </c>
      <c r="F20" s="7">
        <f t="shared" si="0"/>
        <v>5473</v>
      </c>
      <c r="G20" s="7">
        <v>0</v>
      </c>
      <c r="H20" s="7">
        <v>5473</v>
      </c>
      <c r="I20" s="7">
        <v>5473</v>
      </c>
      <c r="J20" s="7">
        <v>0</v>
      </c>
      <c r="K20" s="7">
        <f t="shared" si="1"/>
        <v>0</v>
      </c>
    </row>
    <row r="21" spans="1:12" s="2" customFormat="1" x14ac:dyDescent="0.25">
      <c r="A21" s="6" t="s">
        <v>152</v>
      </c>
      <c r="B21" s="6" t="s">
        <v>90</v>
      </c>
      <c r="C21" s="6" t="s">
        <v>91</v>
      </c>
      <c r="D21" s="7">
        <f t="shared" ref="D21:E23" si="5">D22</f>
        <v>20188</v>
      </c>
      <c r="E21" s="7">
        <f t="shared" si="5"/>
        <v>20188</v>
      </c>
      <c r="F21" s="7">
        <f t="shared" si="0"/>
        <v>11325</v>
      </c>
      <c r="G21" s="7">
        <f t="shared" ref="G21:J23" si="6">G22</f>
        <v>0</v>
      </c>
      <c r="H21" s="7">
        <f t="shared" si="6"/>
        <v>11325</v>
      </c>
      <c r="I21" s="7">
        <f t="shared" si="6"/>
        <v>11325</v>
      </c>
      <c r="J21" s="7">
        <f t="shared" si="6"/>
        <v>0</v>
      </c>
      <c r="K21" s="7">
        <f t="shared" si="1"/>
        <v>0</v>
      </c>
    </row>
    <row r="22" spans="1:12" s="2" customFormat="1" ht="22.5" x14ac:dyDescent="0.25">
      <c r="A22" s="6" t="s">
        <v>153</v>
      </c>
      <c r="B22" s="6" t="s">
        <v>93</v>
      </c>
      <c r="C22" s="6" t="s">
        <v>94</v>
      </c>
      <c r="D22" s="7">
        <f t="shared" si="5"/>
        <v>20188</v>
      </c>
      <c r="E22" s="7">
        <f t="shared" si="5"/>
        <v>20188</v>
      </c>
      <c r="F22" s="7">
        <f t="shared" si="0"/>
        <v>11325</v>
      </c>
      <c r="G22" s="7">
        <f t="shared" si="6"/>
        <v>0</v>
      </c>
      <c r="H22" s="7">
        <f t="shared" si="6"/>
        <v>11325</v>
      </c>
      <c r="I22" s="7">
        <f t="shared" si="6"/>
        <v>11325</v>
      </c>
      <c r="J22" s="7">
        <f t="shared" si="6"/>
        <v>0</v>
      </c>
      <c r="K22" s="7">
        <f t="shared" si="1"/>
        <v>0</v>
      </c>
    </row>
    <row r="23" spans="1:12" s="2" customFormat="1" x14ac:dyDescent="0.25">
      <c r="A23" s="6" t="s">
        <v>41</v>
      </c>
      <c r="B23" s="6" t="s">
        <v>96</v>
      </c>
      <c r="C23" s="6" t="s">
        <v>97</v>
      </c>
      <c r="D23" s="7">
        <f t="shared" si="5"/>
        <v>20188</v>
      </c>
      <c r="E23" s="7">
        <f t="shared" si="5"/>
        <v>20188</v>
      </c>
      <c r="F23" s="7">
        <f t="shared" si="0"/>
        <v>11325</v>
      </c>
      <c r="G23" s="7">
        <f t="shared" si="6"/>
        <v>0</v>
      </c>
      <c r="H23" s="7">
        <f t="shared" si="6"/>
        <v>11325</v>
      </c>
      <c r="I23" s="7">
        <f t="shared" si="6"/>
        <v>11325</v>
      </c>
      <c r="J23" s="7">
        <f t="shared" si="6"/>
        <v>0</v>
      </c>
      <c r="K23" s="7">
        <f t="shared" si="1"/>
        <v>0</v>
      </c>
    </row>
    <row r="24" spans="1:12" s="2" customFormat="1" x14ac:dyDescent="0.25">
      <c r="A24" s="6" t="s">
        <v>44</v>
      </c>
      <c r="B24" s="6" t="s">
        <v>99</v>
      </c>
      <c r="C24" s="6" t="s">
        <v>100</v>
      </c>
      <c r="D24" s="7">
        <f>+D25</f>
        <v>20188</v>
      </c>
      <c r="E24" s="7">
        <f>+E25</f>
        <v>20188</v>
      </c>
      <c r="F24" s="7">
        <f t="shared" si="0"/>
        <v>11325</v>
      </c>
      <c r="G24" s="7">
        <f>+G25</f>
        <v>0</v>
      </c>
      <c r="H24" s="7">
        <f>+H25</f>
        <v>11325</v>
      </c>
      <c r="I24" s="7">
        <f>+I25</f>
        <v>11325</v>
      </c>
      <c r="J24" s="7">
        <f>+J25</f>
        <v>0</v>
      </c>
      <c r="K24" s="7">
        <f t="shared" si="1"/>
        <v>0</v>
      </c>
    </row>
    <row r="25" spans="1:12" s="2" customFormat="1" ht="54" x14ac:dyDescent="0.25">
      <c r="A25" s="6" t="s">
        <v>50</v>
      </c>
      <c r="B25" s="6" t="s">
        <v>102</v>
      </c>
      <c r="C25" s="6" t="s">
        <v>103</v>
      </c>
      <c r="D25" s="7">
        <v>20188</v>
      </c>
      <c r="E25" s="7">
        <v>20188</v>
      </c>
      <c r="F25" s="7">
        <f t="shared" si="0"/>
        <v>11325</v>
      </c>
      <c r="G25" s="7">
        <v>0</v>
      </c>
      <c r="H25" s="7">
        <v>11325</v>
      </c>
      <c r="I25" s="7">
        <v>11325</v>
      </c>
      <c r="J25" s="7">
        <v>0</v>
      </c>
      <c r="K25" s="7">
        <f t="shared" si="1"/>
        <v>0</v>
      </c>
    </row>
    <row r="26" spans="1:12" s="2" customFormat="1" x14ac:dyDescent="0.25">
      <c r="A26" s="6" t="s">
        <v>154</v>
      </c>
      <c r="B26" s="6" t="s">
        <v>117</v>
      </c>
      <c r="C26" s="6" t="s">
        <v>118</v>
      </c>
      <c r="D26" s="7">
        <f>+D27</f>
        <v>50400</v>
      </c>
      <c r="E26" s="7">
        <f>+E27</f>
        <v>0</v>
      </c>
      <c r="F26" s="7">
        <f t="shared" si="0"/>
        <v>0</v>
      </c>
      <c r="G26" s="7">
        <f>+G27</f>
        <v>0</v>
      </c>
      <c r="H26" s="7">
        <f>+H27</f>
        <v>0</v>
      </c>
      <c r="I26" s="7">
        <f>+I27</f>
        <v>0</v>
      </c>
      <c r="J26" s="7">
        <f>+J27</f>
        <v>0</v>
      </c>
      <c r="K26" s="7">
        <f t="shared" si="1"/>
        <v>0</v>
      </c>
    </row>
    <row r="27" spans="1:12" s="2" customFormat="1" ht="33" x14ac:dyDescent="0.25">
      <c r="A27" s="6" t="s">
        <v>155</v>
      </c>
      <c r="B27" s="6" t="s">
        <v>120</v>
      </c>
      <c r="C27" s="6" t="s">
        <v>121</v>
      </c>
      <c r="D27" s="7">
        <v>50400</v>
      </c>
      <c r="E27" s="7">
        <v>0</v>
      </c>
      <c r="F27" s="7">
        <f t="shared" si="0"/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1"/>
        <v>0</v>
      </c>
    </row>
    <row r="28" spans="1:12" s="2" customFormat="1" ht="33" x14ac:dyDescent="0.25">
      <c r="A28" s="6" t="s">
        <v>156</v>
      </c>
      <c r="B28" s="6" t="s">
        <v>123</v>
      </c>
      <c r="C28" s="6" t="s">
        <v>124</v>
      </c>
      <c r="D28" s="7">
        <f>D29</f>
        <v>0</v>
      </c>
      <c r="E28" s="7">
        <f>E29</f>
        <v>50400</v>
      </c>
      <c r="F28" s="7">
        <f t="shared" si="0"/>
        <v>28312</v>
      </c>
      <c r="G28" s="7">
        <f t="shared" ref="G28:J29" si="7">G29</f>
        <v>0</v>
      </c>
      <c r="H28" s="7">
        <f t="shared" si="7"/>
        <v>28312</v>
      </c>
      <c r="I28" s="7">
        <f t="shared" si="7"/>
        <v>28312</v>
      </c>
      <c r="J28" s="7">
        <f t="shared" si="7"/>
        <v>0</v>
      </c>
      <c r="K28" s="7">
        <f t="shared" si="1"/>
        <v>0</v>
      </c>
    </row>
    <row r="29" spans="1:12" s="2" customFormat="1" ht="22.5" x14ac:dyDescent="0.25">
      <c r="A29" s="6" t="s">
        <v>157</v>
      </c>
      <c r="B29" s="6" t="s">
        <v>126</v>
      </c>
      <c r="C29" s="6" t="s">
        <v>127</v>
      </c>
      <c r="D29" s="7">
        <f>D30</f>
        <v>0</v>
      </c>
      <c r="E29" s="7">
        <f>E30</f>
        <v>50400</v>
      </c>
      <c r="F29" s="7">
        <f t="shared" si="0"/>
        <v>28312</v>
      </c>
      <c r="G29" s="7">
        <f t="shared" si="7"/>
        <v>0</v>
      </c>
      <c r="H29" s="7">
        <f t="shared" si="7"/>
        <v>28312</v>
      </c>
      <c r="I29" s="7">
        <f t="shared" si="7"/>
        <v>28312</v>
      </c>
      <c r="J29" s="7">
        <f t="shared" si="7"/>
        <v>0</v>
      </c>
      <c r="K29" s="7">
        <f t="shared" si="1"/>
        <v>0</v>
      </c>
    </row>
    <row r="30" spans="1:12" s="2" customFormat="1" ht="22.5" x14ac:dyDescent="0.25">
      <c r="A30" s="6" t="s">
        <v>158</v>
      </c>
      <c r="B30" s="6" t="s">
        <v>129</v>
      </c>
      <c r="C30" s="6" t="s">
        <v>130</v>
      </c>
      <c r="D30" s="7">
        <v>0</v>
      </c>
      <c r="E30" s="7">
        <v>50400</v>
      </c>
      <c r="F30" s="7">
        <f t="shared" si="0"/>
        <v>28312</v>
      </c>
      <c r="G30" s="7">
        <v>0</v>
      </c>
      <c r="H30" s="7">
        <v>28312</v>
      </c>
      <c r="I30" s="7">
        <v>28312</v>
      </c>
      <c r="J30" s="7">
        <v>0</v>
      </c>
      <c r="K30" s="7">
        <f t="shared" si="1"/>
        <v>0</v>
      </c>
    </row>
    <row r="31" spans="1:12" s="2" customFormat="1" x14ac:dyDescent="0.25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</row>
    <row r="32" spans="1:12" x14ac:dyDescent="0.25">
      <c r="A32" s="19" t="s">
        <v>131</v>
      </c>
      <c r="B32" s="19"/>
      <c r="C32" s="19"/>
      <c r="D32" s="19"/>
      <c r="E32" s="19" t="s">
        <v>133</v>
      </c>
      <c r="F32" s="19"/>
      <c r="G32" s="19"/>
      <c r="H32" s="19"/>
      <c r="I32" s="19" t="s">
        <v>135</v>
      </c>
      <c r="J32" s="19"/>
      <c r="K32" s="19"/>
      <c r="L32" s="19"/>
    </row>
    <row r="33" spans="1:12" x14ac:dyDescent="0.25">
      <c r="A33" s="20" t="s">
        <v>132</v>
      </c>
      <c r="B33" s="20"/>
      <c r="C33" s="20"/>
      <c r="D33" s="20"/>
      <c r="E33" s="20" t="s">
        <v>134</v>
      </c>
      <c r="F33" s="20"/>
      <c r="G33" s="20"/>
      <c r="H33" s="20"/>
      <c r="I33" s="20"/>
      <c r="J33" s="20"/>
      <c r="K33" s="20"/>
      <c r="L33" s="20"/>
    </row>
    <row r="63" spans="1:20" x14ac:dyDescent="0.25">
      <c r="A63" s="8"/>
      <c r="B63" s="8"/>
      <c r="C63" s="8"/>
      <c r="D63" s="8"/>
      <c r="I63" s="8"/>
      <c r="J63" s="8"/>
      <c r="K63" s="8"/>
      <c r="L63" s="8"/>
      <c r="Q63" s="8"/>
      <c r="R63" s="8"/>
      <c r="S63" s="8"/>
      <c r="T63" s="8"/>
    </row>
  </sheetData>
  <mergeCells count="23">
    <mergeCell ref="A32:D32"/>
    <mergeCell ref="A33:D33"/>
    <mergeCell ref="E32:H32"/>
    <mergeCell ref="E33:H33"/>
    <mergeCell ref="I32:L32"/>
    <mergeCell ref="I33:L33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2020-03-06T07:37:41Z</cp:lastPrinted>
  <dcterms:created xsi:type="dcterms:W3CDTF">2020-03-03T13:25:40Z</dcterms:created>
  <dcterms:modified xsi:type="dcterms:W3CDTF">2020-03-06T07:39:40Z</dcterms:modified>
</cp:coreProperties>
</file>