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8" activeTab="0"/>
  </bookViews>
  <sheets>
    <sheet name="cheltuieli pt sedinta" sheetId="1" r:id="rId1"/>
  </sheets>
  <externalReferences>
    <externalReference r:id="rId4"/>
  </externalReferences>
  <definedNames>
    <definedName name="_xlnm._FilterDatabase" localSheetId="0" hidden="1">'cheltuieli pt sedinta'!$E$11:$G$64</definedName>
    <definedName name="Excel_BuiltIn_Database">#REF!</definedName>
    <definedName name="_xlnm.Print_Titles" localSheetId="0">'cheltuieli pt sedinta'!$7:$9</definedName>
  </definedNames>
  <calcPr fullCalcOnLoad="1"/>
</workbook>
</file>

<file path=xl/sharedStrings.xml><?xml version="1.0" encoding="utf-8"?>
<sst xmlns="http://schemas.openxmlformats.org/spreadsheetml/2006/main" count="454" uniqueCount="194">
  <si>
    <t>JUDEŢUL: SUCEAVA</t>
  </si>
  <si>
    <t xml:space="preserve">CONTUL DE EXECUTIE AL INSTITUŢIILOR PUBLICE ŞI ACTIVITĂŢILOR FINANŢATE INTEGRAL SAU PARŢIAL DIN VENITURI PROPRII </t>
  </si>
  <si>
    <t>D E N U M I R E A     I N D I C A T O R I L O R</t>
  </si>
  <si>
    <t>Cod indicator</t>
  </si>
  <si>
    <t>Buget final</t>
  </si>
  <si>
    <t>Procent de realizare</t>
  </si>
  <si>
    <t>TOTAL CHELTUIELI ( cod 50.10+59.10+63.10+69.10+79.10)</t>
  </si>
  <si>
    <t>49.10</t>
  </si>
  <si>
    <t>Partea I-a SERVICII PUBLICE GENERALE (cod 54.10+55.10)</t>
  </si>
  <si>
    <t>50.10</t>
  </si>
  <si>
    <t>Alte servicii publice generale (cod 54.10.10)</t>
  </si>
  <si>
    <t>54.10</t>
  </si>
  <si>
    <t>Din total capitol:</t>
  </si>
  <si>
    <t>Servicii publice comunitare de evidenţă a persoanelor</t>
  </si>
  <si>
    <t>54.10.10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</si>
  <si>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</si>
  <si>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</si>
  <si>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</si>
  <si>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</si>
  <si>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61.10.03+61.10.50)</t>
  </si>
  <si>
    <t>61.10</t>
  </si>
  <si>
    <t>Ordine publica ( cod 61.10.03.04)</t>
  </si>
  <si>
    <t>61.10.03</t>
  </si>
  <si>
    <t>Politie comunitara</t>
  </si>
  <si>
    <t>61.10.03.04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</si>
  <si>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</si>
  <si>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</si>
  <si>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</si>
  <si>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</si>
  <si>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</si>
  <si>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</si>
  <si>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</si>
  <si>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</si>
  <si>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</si>
  <si>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</si>
  <si>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</si>
  <si>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</si>
  <si>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</si>
  <si>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</si>
  <si>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</si>
  <si>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</si>
  <si>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</si>
  <si>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</si>
  <si>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</si>
  <si>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</si>
  <si>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</si>
  <si>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</si>
  <si>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</si>
  <si>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</si>
  <si>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</si>
  <si>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</si>
  <si>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</si>
  <si>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</si>
  <si>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</si>
  <si>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</si>
  <si>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</si>
  <si>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</si>
  <si>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</si>
  <si>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</si>
  <si>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Cheltuieli de personal</t>
  </si>
  <si>
    <t>Bunuri si servicii</t>
  </si>
  <si>
    <t>Asistenta sociala</t>
  </si>
  <si>
    <t>Cheltuieli de capital</t>
  </si>
  <si>
    <t>Sanatate ( cod 66.10.06+66.10.08+66.10.50)</t>
  </si>
  <si>
    <t>66.10</t>
  </si>
  <si>
    <t>Servicii medicale în unităţi sanitare cu paturi ( cod 66.10.06.01)</t>
  </si>
  <si>
    <t>66.10.06</t>
  </si>
  <si>
    <t>Spitale generale</t>
  </si>
  <si>
    <t>66.10.06.01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</si>
  <si>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</si>
  <si>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</si>
  <si>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</si>
  <si>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</si>
  <si>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</si>
  <si>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</si>
  <si>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Burse</t>
  </si>
  <si>
    <t>Sume recuperate din anii precdenti</t>
  </si>
  <si>
    <t>Plati efectuate in anii precedenti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</si>
  <si>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</si>
  <si>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</si>
  <si>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</si>
  <si>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</si>
  <si>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</si>
  <si>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</si>
  <si>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</si>
  <si>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</si>
  <si>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</si>
  <si>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</si>
  <si>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</si>
  <si>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</si>
  <si>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</si>
  <si>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</si>
  <si>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</si>
  <si>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</si>
  <si>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</si>
  <si>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</si>
  <si>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</si>
  <si>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</si>
  <si>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</si>
  <si>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</si>
  <si>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</si>
  <si>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</si>
  <si>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</si>
  <si>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</si>
  <si>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</si>
  <si>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</si>
  <si>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</si>
  <si>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</si>
  <si>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</si>
  <si>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</si>
  <si>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</si>
  <si>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</si>
  <si>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</si>
  <si>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</si>
  <si>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</si>
  <si>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</si>
  <si>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</t>
  </si>
  <si>
    <t>68.10.50</t>
  </si>
  <si>
    <t>Partea a IV-a SERVICII SI DEZVOLTARE PUBLICA, LOCUINTE, MEDIU SI APE                   (cod 70.10+74.10)</t>
  </si>
  <si>
    <t>69.10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</si>
  <si>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</si>
  <si>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</si>
  <si>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</si>
  <si>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</si>
  <si>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</si>
  <si>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</si>
  <si>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</si>
  <si>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</si>
  <si>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</si>
  <si>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</si>
  <si>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</si>
  <si>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</si>
  <si>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</si>
  <si>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</si>
  <si>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</si>
  <si>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</si>
  <si>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</si>
  <si>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</si>
  <si>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</si>
  <si>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</si>
  <si>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 xml:space="preserve">Partea a V-a ACTIUNI ECONOMICE ( cod 80.10+83.10+84.10+87.10)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</si>
  <si>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</si>
  <si>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</si>
  <si>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</si>
  <si>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</si>
  <si>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</si>
  <si>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</si>
  <si>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</si>
  <si>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Camere agricole</t>
  </si>
  <si>
    <t>83.10.03.07</t>
  </si>
  <si>
    <t xml:space="preserve">Alte cheltuieli în domeniul agriculturii </t>
  </si>
  <si>
    <t>83.10.03.30</t>
  </si>
  <si>
    <t>Alte actiuni economice ( cod 87.10.50)</t>
  </si>
  <si>
    <t>87.10</t>
  </si>
  <si>
    <t>Alte actiuni economice</t>
  </si>
  <si>
    <t>87.10.50</t>
  </si>
  <si>
    <t xml:space="preserve">VII. REZERVE, EXCEDENT / DEFICIT   </t>
  </si>
  <si>
    <t>96.02</t>
  </si>
  <si>
    <t>EXCEDENT     (cod 00.01-49.10)</t>
  </si>
  <si>
    <t>98.02</t>
  </si>
  <si>
    <r>
      <t xml:space="preserve">          DEFICIT </t>
    </r>
    <r>
      <rPr>
        <vertAlign val="superscript"/>
        <sz val="10"/>
        <color indexed="8"/>
        <rFont val="Arial"/>
        <family val="2"/>
      </rPr>
      <t xml:space="preserve">1) </t>
    </r>
    <r>
      <rPr>
        <sz val="10"/>
        <color indexed="8"/>
        <rFont val="Arial"/>
        <family val="2"/>
      </rPr>
      <t xml:space="preserve">        (cod 49.10-00.01)</t>
    </r>
  </si>
  <si>
    <t>99.02</t>
  </si>
  <si>
    <t>CHELTUIELILE SECŢIUNII DE FUNCŢIONARE ( cod 50.10+59.10+63.10+69.10+79.10)</t>
  </si>
  <si>
    <t>oricum pe 20</t>
  </si>
  <si>
    <t>Asigurari si asistenta sociala ( cod 68.10.04+68.10.05+68.10.11+68.10.12+68.10.50)</t>
  </si>
  <si>
    <t>68.10</t>
  </si>
  <si>
    <t>Asistenta acordata persoanelor in varsta</t>
  </si>
  <si>
    <t>68.10.04</t>
  </si>
  <si>
    <t>Protectia mediului ( cod 74.10.03+74.10.04+74.10.05)</t>
  </si>
  <si>
    <t>74.10</t>
  </si>
  <si>
    <t>Reducerea si controlul poluarii</t>
  </si>
  <si>
    <t>74.10.03</t>
  </si>
  <si>
    <t>Agricultura, silvicultura, piscicultura si vanatoare ( cod 83.10.03.07+83.10.03.30)</t>
  </si>
  <si>
    <t>83.10</t>
  </si>
  <si>
    <t>Agricultura</t>
  </si>
  <si>
    <t>83.10.03</t>
  </si>
  <si>
    <t>Transporturi ( cod 84.10.50)</t>
  </si>
  <si>
    <t>84.10</t>
  </si>
  <si>
    <t>Alte cheltuieli în domeniul transporturilor</t>
  </si>
  <si>
    <t>84.10.50</t>
  </si>
  <si>
    <t>CHELTUIELILE SECŢIUNII DE DEZVOLTARE ( cod 50.10+59.10+63.10+69.10+79.10)</t>
  </si>
  <si>
    <t xml:space="preserve">49.10 </t>
  </si>
  <si>
    <t xml:space="preserve"> </t>
  </si>
  <si>
    <t>PRIMAR</t>
  </si>
  <si>
    <t>NEGURA MIHAITA</t>
  </si>
  <si>
    <t>Plati trim I</t>
  </si>
  <si>
    <t>Director executiv</t>
  </si>
  <si>
    <t>Florescu Iuliana</t>
  </si>
  <si>
    <t>DETALIAT LA CHELTUIELI , PE CAPITOLE, SUBCAPITOLE ŞI PARAGRAFE PE ANUL 2018</t>
  </si>
  <si>
    <t>Unitatea administrativ-teritorială: MUNICIPIUL C-LUNG MOLD</t>
  </si>
  <si>
    <t>ANEXA NR. 4 LA  HCL NR______/2018</t>
  </si>
  <si>
    <t>VIZA CFP</t>
  </si>
  <si>
    <t>Președinte de ședință,</t>
  </si>
  <si>
    <t>Secretarul muncipiului,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</si>
</sst>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Segoe U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0" borderId="7" applyNumberFormat="0" applyAlignment="0" applyProtection="0"/>
    <xf numFmtId="0" fontId="11" fillId="7" borderId="1" applyNumberFormat="0" applyAlignment="0" applyProtection="0"/>
    <xf numFmtId="0" fontId="39" fillId="23" borderId="8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6" fillId="27" borderId="14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28" borderId="0" xfId="0" applyNumberFormat="1" applyFont="1" applyFill="1" applyAlignment="1">
      <alignment/>
    </xf>
    <xf numFmtId="4" fontId="19" fillId="0" borderId="0" xfId="0" applyNumberFormat="1" applyFont="1" applyAlignment="1">
      <alignment/>
    </xf>
    <xf numFmtId="0" fontId="20" fillId="28" borderId="0" xfId="60" applyFont="1" applyFill="1">
      <alignment/>
      <protection/>
    </xf>
    <xf numFmtId="0" fontId="21" fillId="28" borderId="0" xfId="60" applyFont="1" applyFill="1">
      <alignment/>
      <protection/>
    </xf>
    <xf numFmtId="0" fontId="22" fillId="28" borderId="0" xfId="60" applyFont="1" applyFill="1" applyAlignment="1">
      <alignment horizontal="left" vertical="center"/>
      <protection/>
    </xf>
    <xf numFmtId="0" fontId="23" fillId="28" borderId="0" xfId="60" applyFont="1" applyFill="1">
      <alignment/>
      <protection/>
    </xf>
    <xf numFmtId="0" fontId="19" fillId="28" borderId="0" xfId="60" applyFont="1" applyFill="1">
      <alignment/>
      <protection/>
    </xf>
    <xf numFmtId="49" fontId="20" fillId="28" borderId="0" xfId="60" applyNumberFormat="1" applyFont="1" applyFill="1" applyBorder="1" applyAlignment="1">
      <alignment/>
      <protection/>
    </xf>
    <xf numFmtId="0" fontId="24" fillId="28" borderId="0" xfId="60" applyFont="1" applyFill="1" applyBorder="1" applyAlignment="1">
      <alignment/>
      <protection/>
    </xf>
    <xf numFmtId="0" fontId="25" fillId="28" borderId="0" xfId="60" applyFont="1" applyFill="1" applyAlignment="1">
      <alignment horizontal="left" vertical="top"/>
      <protection/>
    </xf>
    <xf numFmtId="3" fontId="19" fillId="28" borderId="0" xfId="60" applyNumberFormat="1" applyFont="1" applyFill="1">
      <alignment/>
      <protection/>
    </xf>
    <xf numFmtId="3" fontId="21" fillId="28" borderId="0" xfId="60" applyNumberFormat="1" applyFont="1" applyFill="1" applyBorder="1" applyAlignment="1">
      <alignment horizontal="center"/>
      <protection/>
    </xf>
    <xf numFmtId="0" fontId="26" fillId="2" borderId="15" xfId="0" applyFont="1" applyFill="1" applyBorder="1" applyAlignment="1">
      <alignment vertical="center"/>
    </xf>
    <xf numFmtId="0" fontId="26" fillId="2" borderId="15" xfId="0" applyFont="1" applyFill="1" applyBorder="1" applyAlignment="1">
      <alignment horizontal="center" vertical="center"/>
    </xf>
    <xf numFmtId="49" fontId="27" fillId="2" borderId="15" xfId="58" applyNumberFormat="1" applyFont="1" applyFill="1" applyBorder="1" applyAlignment="1">
      <alignment horizontal="center" vertical="center"/>
      <protection/>
    </xf>
    <xf numFmtId="49" fontId="27" fillId="29" borderId="15" xfId="58" applyNumberFormat="1" applyFont="1" applyFill="1" applyBorder="1" applyAlignment="1">
      <alignment horizontal="center" vertical="center"/>
      <protection/>
    </xf>
    <xf numFmtId="4" fontId="21" fillId="24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20" fillId="0" borderId="15" xfId="60" applyFont="1" applyBorder="1" applyAlignment="1">
      <alignment horizontal="left" vertical="center"/>
      <protection/>
    </xf>
    <xf numFmtId="3" fontId="19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0" fontId="28" fillId="0" borderId="15" xfId="60" applyFont="1" applyFill="1" applyBorder="1" applyAlignment="1">
      <alignment horizontal="left" indent="2"/>
      <protection/>
    </xf>
    <xf numFmtId="0" fontId="22" fillId="0" borderId="15" xfId="60" applyFont="1" applyFill="1" applyBorder="1" applyAlignment="1">
      <alignment horizontal="left"/>
      <protection/>
    </xf>
    <xf numFmtId="0" fontId="20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22" fillId="0" borderId="15" xfId="60" applyFont="1" applyBorder="1" applyAlignment="1">
      <alignment horizontal="left" vertical="center"/>
      <protection/>
    </xf>
    <xf numFmtId="0" fontId="25" fillId="0" borderId="15" xfId="60" applyFont="1" applyFill="1" applyBorder="1" applyAlignment="1">
      <alignment/>
      <protection/>
    </xf>
    <xf numFmtId="0" fontId="22" fillId="0" borderId="15" xfId="60" applyFont="1" applyFill="1" applyBorder="1" applyAlignment="1">
      <alignment horizontal="left" indent="4"/>
      <protection/>
    </xf>
    <xf numFmtId="0" fontId="20" fillId="0" borderId="15" xfId="60" applyFont="1" applyFill="1" applyBorder="1" applyAlignment="1">
      <alignment horizontal="left"/>
      <protection/>
    </xf>
    <xf numFmtId="0" fontId="27" fillId="29" borderId="15" xfId="60" applyFont="1" applyFill="1" applyBorder="1" applyAlignment="1">
      <alignment horizontal="center"/>
      <protection/>
    </xf>
    <xf numFmtId="0" fontId="20" fillId="0" borderId="15" xfId="60" applyFont="1" applyFill="1" applyBorder="1">
      <alignment/>
      <protection/>
    </xf>
    <xf numFmtId="49" fontId="20" fillId="0" borderId="15" xfId="0" applyNumberFormat="1" applyFont="1" applyFill="1" applyBorder="1" applyAlignment="1">
      <alignment horizontal="left" vertical="top"/>
    </xf>
    <xf numFmtId="0" fontId="19" fillId="0" borderId="15" xfId="0" applyFont="1" applyBorder="1" applyAlignment="1">
      <alignment/>
    </xf>
    <xf numFmtId="0" fontId="22" fillId="0" borderId="15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28" fillId="0" borderId="15" xfId="60" applyFont="1" applyFill="1" applyBorder="1" applyAlignment="1">
      <alignment horizontal="left"/>
      <protection/>
    </xf>
    <xf numFmtId="0" fontId="27" fillId="29" borderId="15" xfId="60" applyFont="1" applyFill="1" applyBorder="1" applyAlignment="1">
      <alignment horizontal="center" vertical="center"/>
      <protection/>
    </xf>
    <xf numFmtId="3" fontId="21" fillId="0" borderId="15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0" fontId="25" fillId="0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 wrapText="1"/>
    </xf>
    <xf numFmtId="1" fontId="20" fillId="0" borderId="15" xfId="58" applyNumberFormat="1" applyFont="1" applyBorder="1" applyAlignment="1">
      <alignment horizontal="left"/>
      <protection/>
    </xf>
    <xf numFmtId="0" fontId="21" fillId="0" borderId="0" xfId="0" applyFont="1" applyAlignment="1">
      <alignment/>
    </xf>
    <xf numFmtId="1" fontId="22" fillId="0" borderId="15" xfId="58" applyNumberFormat="1" applyFont="1" applyBorder="1" applyAlignment="1">
      <alignment horizontal="left"/>
      <protection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 wrapText="1"/>
    </xf>
    <xf numFmtId="0" fontId="28" fillId="0" borderId="15" xfId="60" applyFont="1" applyBorder="1" applyAlignment="1">
      <alignment horizontal="left" vertical="center"/>
      <protection/>
    </xf>
    <xf numFmtId="0" fontId="19" fillId="0" borderId="15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0" fillId="0" borderId="15" xfId="0" applyFont="1" applyFill="1" applyBorder="1" applyAlignment="1">
      <alignment wrapText="1"/>
    </xf>
    <xf numFmtId="1" fontId="28" fillId="0" borderId="15" xfId="58" applyNumberFormat="1" applyFont="1" applyBorder="1" applyAlignment="1">
      <alignment horizontal="left"/>
      <protection/>
    </xf>
    <xf numFmtId="0" fontId="28" fillId="0" borderId="15" xfId="60" applyFont="1" applyFill="1" applyBorder="1" applyAlignment="1">
      <alignment/>
      <protection/>
    </xf>
    <xf numFmtId="0" fontId="29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wrapText="1"/>
    </xf>
    <xf numFmtId="1" fontId="28" fillId="0" borderId="15" xfId="58" applyNumberFormat="1" applyFont="1" applyFill="1" applyBorder="1" applyAlignment="1">
      <alignment horizontal="left"/>
      <protection/>
    </xf>
    <xf numFmtId="0" fontId="22" fillId="28" borderId="15" xfId="0" applyNumberFormat="1" applyFont="1" applyFill="1" applyBorder="1" applyAlignment="1">
      <alignment horizontal="left"/>
    </xf>
    <xf numFmtId="0" fontId="28" fillId="29" borderId="15" xfId="60" applyFont="1" applyFill="1" applyBorder="1" applyAlignment="1">
      <alignment horizontal="left"/>
      <protection/>
    </xf>
    <xf numFmtId="0" fontId="28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7" fillId="0" borderId="15" xfId="60" applyFont="1" applyFill="1" applyBorder="1" applyAlignment="1">
      <alignment horizontal="left"/>
      <protection/>
    </xf>
    <xf numFmtId="0" fontId="28" fillId="0" borderId="15" xfId="0" applyFont="1" applyFill="1" applyBorder="1" applyAlignment="1">
      <alignment/>
    </xf>
    <xf numFmtId="0" fontId="21" fillId="0" borderId="15" xfId="60" applyFont="1" applyFill="1" applyBorder="1" applyAlignment="1">
      <alignment horizontal="left" indent="2"/>
      <protection/>
    </xf>
    <xf numFmtId="0" fontId="19" fillId="0" borderId="15" xfId="60" applyFont="1" applyFill="1" applyBorder="1" applyAlignment="1">
      <alignment horizontal="left" indent="3"/>
      <protection/>
    </xf>
    <xf numFmtId="0" fontId="22" fillId="0" borderId="15" xfId="60" applyFont="1" applyFill="1" applyBorder="1">
      <alignment/>
      <protection/>
    </xf>
    <xf numFmtId="0" fontId="22" fillId="0" borderId="15" xfId="60" applyFont="1" applyFill="1" applyBorder="1" applyAlignment="1">
      <alignment horizontal="left" vertical="center"/>
      <protection/>
    </xf>
    <xf numFmtId="0" fontId="31" fillId="5" borderId="15" xfId="60" applyFont="1" applyFill="1" applyBorder="1">
      <alignment/>
      <protection/>
    </xf>
    <xf numFmtId="0" fontId="22" fillId="5" borderId="15" xfId="60" applyFont="1" applyFill="1" applyBorder="1">
      <alignment/>
      <protection/>
    </xf>
    <xf numFmtId="49" fontId="27" fillId="5" borderId="15" xfId="58" applyNumberFormat="1" applyFont="1" applyFill="1" applyBorder="1" applyAlignment="1">
      <alignment horizontal="center" vertical="center"/>
      <protection/>
    </xf>
    <xf numFmtId="3" fontId="21" fillId="5" borderId="15" xfId="0" applyNumberFormat="1" applyFont="1" applyFill="1" applyBorder="1" applyAlignment="1">
      <alignment/>
    </xf>
    <xf numFmtId="0" fontId="32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/>
    </xf>
    <xf numFmtId="0" fontId="22" fillId="0" borderId="15" xfId="0" applyFont="1" applyFill="1" applyBorder="1" applyAlignment="1">
      <alignment wrapText="1"/>
    </xf>
    <xf numFmtId="0" fontId="32" fillId="0" borderId="15" xfId="0" applyFont="1" applyFill="1" applyBorder="1" applyAlignment="1">
      <alignment horizontal="left"/>
    </xf>
    <xf numFmtId="3" fontId="19" fillId="0" borderId="15" xfId="60" applyNumberFormat="1" applyFont="1" applyFill="1" applyBorder="1">
      <alignment/>
      <protection/>
    </xf>
    <xf numFmtId="3" fontId="19" fillId="0" borderId="15" xfId="60" applyNumberFormat="1" applyFont="1" applyFill="1" applyBorder="1" applyAlignment="1">
      <alignment horizontal="left"/>
      <protection/>
    </xf>
    <xf numFmtId="3" fontId="27" fillId="0" borderId="15" xfId="60" applyNumberFormat="1" applyFont="1" applyFill="1" applyBorder="1" applyAlignment="1">
      <alignment horizontal="left"/>
      <protection/>
    </xf>
    <xf numFmtId="3" fontId="27" fillId="24" borderId="15" xfId="60" applyNumberFormat="1" applyFont="1" applyFill="1" applyBorder="1" applyAlignment="1">
      <alignment horizontal="left"/>
      <protection/>
    </xf>
    <xf numFmtId="0" fontId="28" fillId="0" borderId="15" xfId="0" applyFont="1" applyFill="1" applyBorder="1" applyAlignment="1">
      <alignment horizontal="center"/>
    </xf>
    <xf numFmtId="0" fontId="27" fillId="29" borderId="15" xfId="60" applyFont="1" applyFill="1" applyBorder="1" applyAlignment="1">
      <alignment horizontal="left"/>
      <protection/>
    </xf>
    <xf numFmtId="0" fontId="25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left" indent="3"/>
    </xf>
    <xf numFmtId="0" fontId="22" fillId="0" borderId="15" xfId="60" applyFont="1" applyFill="1" applyBorder="1" applyAlignment="1">
      <alignment horizontal="left" indent="6"/>
      <protection/>
    </xf>
    <xf numFmtId="0" fontId="19" fillId="0" borderId="0" xfId="60" applyFont="1" applyFill="1" applyBorder="1" applyAlignment="1">
      <alignment/>
      <protection/>
    </xf>
    <xf numFmtId="3" fontId="19" fillId="0" borderId="0" xfId="59" applyNumberFormat="1" applyFont="1">
      <alignment/>
      <protection/>
    </xf>
    <xf numFmtId="3" fontId="19" fillId="28" borderId="0" xfId="59" applyNumberFormat="1" applyFont="1" applyFill="1">
      <alignment/>
      <protection/>
    </xf>
    <xf numFmtId="4" fontId="19" fillId="0" borderId="0" xfId="59" applyNumberFormat="1" applyFont="1" applyFill="1">
      <alignment/>
      <protection/>
    </xf>
    <xf numFmtId="0" fontId="19" fillId="0" borderId="0" xfId="60" applyFont="1" applyFill="1">
      <alignment/>
      <protection/>
    </xf>
    <xf numFmtId="0" fontId="19" fillId="0" borderId="0" xfId="59" applyFont="1">
      <alignment/>
      <protection/>
    </xf>
    <xf numFmtId="1" fontId="19" fillId="0" borderId="0" xfId="59" applyNumberFormat="1" applyFont="1">
      <alignment/>
      <protection/>
    </xf>
    <xf numFmtId="0" fontId="21" fillId="0" borderId="0" xfId="60" applyFont="1" applyAlignment="1">
      <alignment/>
      <protection/>
    </xf>
    <xf numFmtId="3" fontId="21" fillId="0" borderId="0" xfId="60" applyNumberFormat="1" applyFont="1" applyAlignment="1">
      <alignment/>
      <protection/>
    </xf>
    <xf numFmtId="3" fontId="21" fillId="28" borderId="0" xfId="60" applyNumberFormat="1" applyFont="1" applyFill="1" applyAlignment="1">
      <alignment/>
      <protection/>
    </xf>
    <xf numFmtId="0" fontId="19" fillId="0" borderId="0" xfId="58" applyFont="1" applyBorder="1" applyAlignment="1">
      <alignment/>
      <protection/>
    </xf>
    <xf numFmtId="4" fontId="19" fillId="0" borderId="0" xfId="0" applyNumberFormat="1" applyFont="1" applyFill="1" applyAlignment="1">
      <alignment/>
    </xf>
    <xf numFmtId="3" fontId="21" fillId="0" borderId="15" xfId="0" applyNumberFormat="1" applyFont="1" applyFill="1" applyBorder="1" applyAlignment="1">
      <alignment horizontal="center"/>
    </xf>
    <xf numFmtId="0" fontId="26" fillId="29" borderId="15" xfId="0" applyNumberFormat="1" applyFont="1" applyFill="1" applyBorder="1" applyAlignment="1">
      <alignment horizontal="center" vertical="center" wrapText="1"/>
    </xf>
    <xf numFmtId="0" fontId="26" fillId="29" borderId="15" xfId="0" applyFont="1" applyFill="1" applyBorder="1" applyAlignment="1">
      <alignment horizontal="center" vertical="center"/>
    </xf>
    <xf numFmtId="0" fontId="19" fillId="0" borderId="0" xfId="60" applyFont="1" applyFill="1" applyBorder="1" applyAlignment="1">
      <alignment horizontal="right" vertical="top"/>
      <protection/>
    </xf>
    <xf numFmtId="49" fontId="19" fillId="0" borderId="0" xfId="60" applyNumberFormat="1" applyFont="1" applyFill="1" applyBorder="1" applyAlignment="1">
      <alignment horizontal="left" vertical="top" wrapText="1"/>
      <protection/>
    </xf>
    <xf numFmtId="0" fontId="26" fillId="29" borderId="15" xfId="60" applyFont="1" applyFill="1" applyBorder="1" applyAlignment="1">
      <alignment horizontal="center" vertical="center"/>
      <protection/>
    </xf>
    <xf numFmtId="0" fontId="26" fillId="29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25" fillId="28" borderId="0" xfId="60" applyFont="1" applyFill="1" applyBorder="1" applyAlignment="1">
      <alignment horizontal="center" vertical="center"/>
      <protection/>
    </xf>
    <xf numFmtId="0" fontId="21" fillId="0" borderId="15" xfId="60" applyFont="1" applyFill="1" applyBorder="1" applyAlignment="1">
      <alignment horizontal="center" vertical="center" wrapText="1"/>
      <protection/>
    </xf>
    <xf numFmtId="1" fontId="21" fillId="0" borderId="15" xfId="58" applyNumberFormat="1" applyFont="1" applyFill="1" applyBorder="1" applyAlignment="1">
      <alignment horizontal="center" vertical="center" wrapText="1"/>
      <protection/>
    </xf>
    <xf numFmtId="3" fontId="21" fillId="0" borderId="15" xfId="0" applyNumberFormat="1" applyFont="1" applyFill="1" applyBorder="1" applyAlignment="1">
      <alignment horizontal="center"/>
    </xf>
    <xf numFmtId="3" fontId="21" fillId="0" borderId="15" xfId="58" applyNumberFormat="1" applyFont="1" applyFill="1" applyBorder="1" applyAlignment="1">
      <alignment horizontal="center" vertical="center" wrapText="1"/>
      <protection/>
    </xf>
    <xf numFmtId="3" fontId="21" fillId="28" borderId="15" xfId="58" applyNumberFormat="1" applyFont="1" applyFill="1" applyBorder="1" applyAlignment="1">
      <alignment horizontal="center" vertical="center" wrapText="1"/>
      <protection/>
    </xf>
    <xf numFmtId="4" fontId="21" fillId="28" borderId="15" xfId="0" applyNumberFormat="1" applyFont="1" applyFill="1" applyBorder="1" applyAlignment="1">
      <alignment/>
    </xf>
    <xf numFmtId="4" fontId="19" fillId="28" borderId="15" xfId="0" applyNumberFormat="1" applyFont="1" applyFill="1" applyBorder="1" applyAlignment="1">
      <alignment/>
    </xf>
    <xf numFmtId="4" fontId="21" fillId="5" borderId="15" xfId="0" applyNumberFormat="1" applyFont="1" applyFill="1" applyBorder="1" applyAlignment="1">
      <alignment/>
    </xf>
    <xf numFmtId="4" fontId="19" fillId="28" borderId="15" xfId="60" applyNumberFormat="1" applyFont="1" applyFill="1" applyBorder="1">
      <alignment/>
      <protection/>
    </xf>
    <xf numFmtId="4" fontId="19" fillId="28" borderId="15" xfId="60" applyNumberFormat="1" applyFont="1" applyFill="1" applyBorder="1" applyAlignment="1">
      <alignment horizontal="left"/>
      <protection/>
    </xf>
    <xf numFmtId="4" fontId="27" fillId="28" borderId="15" xfId="60" applyNumberFormat="1" applyFont="1" applyFill="1" applyBorder="1" applyAlignment="1">
      <alignment horizontal="left"/>
      <protection/>
    </xf>
    <xf numFmtId="4" fontId="19" fillId="28" borderId="0" xfId="0" applyNumberFormat="1" applyFont="1" applyFill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Currency" xfId="53"/>
    <cellStyle name="Currency [0]" xfId="54"/>
    <cellStyle name="Neutral" xfId="55"/>
    <cellStyle name="Neutru" xfId="56"/>
    <cellStyle name="Normal 2" xfId="57"/>
    <cellStyle name="Normal_mach03" xfId="58"/>
    <cellStyle name="Normal_mach30" xfId="59"/>
    <cellStyle name="Normal_Machete buget 99" xfId="60"/>
    <cellStyle name="Notă" xfId="61"/>
    <cellStyle name="Percent" xfId="62"/>
    <cellStyle name="Text avertism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53"/>
  <sheetViews>
    <sheetView showZeros="0" tabSelected="1" view="pageBreakPreview" zoomScale="75" zoomScaleSheetLayoutView="75" zoomScalePageLayoutView="0" workbookViewId="0" topLeftCell="A1">
      <selection activeCell="D254" sqref="D254"/>
    </sheetView>
  </sheetViews>
  <sheetFormatPr defaultColWidth="9.140625" defaultRowHeight="12.75"/>
  <cols>
    <col min="1" max="1" width="13.421875" style="1" customWidth="1"/>
    <col min="2" max="2" width="9.140625" style="1" customWidth="1"/>
    <col min="3" max="3" width="91.7109375" style="1" customWidth="1"/>
    <col min="4" max="4" width="12.57421875" style="1" customWidth="1"/>
    <col min="5" max="5" width="20.8515625" style="2" customWidth="1"/>
    <col min="6" max="6" width="16.421875" style="3" customWidth="1"/>
    <col min="7" max="7" width="17.57421875" style="4" customWidth="1"/>
    <col min="8" max="16384" width="9.140625" style="1" customWidth="1"/>
  </cols>
  <sheetData>
    <row r="1" spans="1:5" ht="15">
      <c r="A1" s="5" t="s">
        <v>0</v>
      </c>
      <c r="B1" s="6"/>
      <c r="C1" s="6"/>
      <c r="D1" s="7"/>
      <c r="E1" s="3"/>
    </row>
    <row r="2" spans="1:5" ht="15">
      <c r="A2" s="8" t="s">
        <v>189</v>
      </c>
      <c r="B2" s="9"/>
      <c r="C2" s="9"/>
      <c r="D2" s="7"/>
      <c r="E2" s="3" t="s">
        <v>190</v>
      </c>
    </row>
    <row r="3" spans="1:5" ht="15.75">
      <c r="A3" s="5"/>
      <c r="B3" s="10"/>
      <c r="C3" s="11"/>
      <c r="D3" s="7"/>
      <c r="E3" s="3"/>
    </row>
    <row r="4" spans="1:6" ht="15.75">
      <c r="A4" s="112" t="s">
        <v>1</v>
      </c>
      <c r="B4" s="112"/>
      <c r="C4" s="112"/>
      <c r="D4" s="112"/>
      <c r="E4" s="112"/>
      <c r="F4" s="112"/>
    </row>
    <row r="5" spans="1:6" ht="15.75">
      <c r="A5" s="112" t="s">
        <v>188</v>
      </c>
      <c r="B5" s="112"/>
      <c r="C5" s="112"/>
      <c r="D5" s="112"/>
      <c r="E5" s="112"/>
      <c r="F5" s="112"/>
    </row>
    <row r="6" spans="1:6" ht="15.75">
      <c r="A6" s="12"/>
      <c r="B6" s="12"/>
      <c r="C6" s="12"/>
      <c r="D6" s="7"/>
      <c r="E6" s="13"/>
      <c r="F6" s="14"/>
    </row>
    <row r="7" spans="1:7" ht="12.75" customHeight="1">
      <c r="A7" s="113" t="s">
        <v>2</v>
      </c>
      <c r="B7" s="113"/>
      <c r="C7" s="113"/>
      <c r="D7" s="114" t="s">
        <v>3</v>
      </c>
      <c r="E7" s="103"/>
      <c r="F7" s="115"/>
      <c r="G7" s="115"/>
    </row>
    <row r="8" spans="1:7" ht="12.75" customHeight="1">
      <c r="A8" s="113"/>
      <c r="B8" s="113"/>
      <c r="C8" s="113"/>
      <c r="D8" s="114"/>
      <c r="E8" s="103"/>
      <c r="F8" s="103"/>
      <c r="G8" s="103"/>
    </row>
    <row r="9" spans="1:7" ht="74.25" customHeight="1">
      <c r="A9" s="113"/>
      <c r="B9" s="113"/>
      <c r="C9" s="113"/>
      <c r="D9" s="114"/>
      <c r="E9" s="116" t="s">
        <v>4</v>
      </c>
      <c r="F9" s="117" t="s">
        <v>185</v>
      </c>
      <c r="G9" s="111" t="s">
        <v>5</v>
      </c>
    </row>
    <row r="10" spans="1:7" ht="40.5" customHeight="1" hidden="1">
      <c r="A10" s="15" t="s">
        <v>6</v>
      </c>
      <c r="B10" s="16"/>
      <c r="C10" s="15"/>
      <c r="D10" s="17" t="s">
        <v>7</v>
      </c>
      <c r="E10" s="116"/>
      <c r="F10" s="117"/>
      <c r="G10" s="111"/>
    </row>
    <row r="11" spans="1:7" ht="30" customHeight="1">
      <c r="A11" s="105" t="s">
        <v>6</v>
      </c>
      <c r="B11" s="105"/>
      <c r="C11" s="105"/>
      <c r="D11" s="18" t="s">
        <v>9</v>
      </c>
      <c r="E11" s="19">
        <f>E13+E33+E46</f>
        <v>35032649</v>
      </c>
      <c r="F11" s="19">
        <f>F13+F33+F46</f>
        <v>6555072.909999999</v>
      </c>
      <c r="G11" s="19">
        <f>F11/E11*100</f>
        <v>18.71132528402291</v>
      </c>
    </row>
    <row r="12" spans="1:7" ht="18" customHeight="1">
      <c r="A12" s="109" t="s">
        <v>27</v>
      </c>
      <c r="B12" s="109"/>
      <c r="C12" s="109"/>
      <c r="D12" s="42" t="s">
        <v>28</v>
      </c>
      <c r="E12" s="43">
        <f>E13+E33+E46+E62</f>
        <v>35108409</v>
      </c>
      <c r="F12" s="118">
        <f>F13+F33+F46+F62</f>
        <v>6573905.909999999</v>
      </c>
      <c r="G12" s="44">
        <f>F12/E12*100</f>
        <v>18.724590766844486</v>
      </c>
    </row>
    <row r="13" spans="1:7" s="49" customFormat="1" ht="14.25" customHeight="1">
      <c r="A13" s="45" t="s">
        <v>29</v>
      </c>
      <c r="B13" s="46"/>
      <c r="C13" s="47"/>
      <c r="D13" s="48" t="s">
        <v>30</v>
      </c>
      <c r="E13" s="43">
        <f>E15+E18+E22+E23+E25+E28</f>
        <v>801358</v>
      </c>
      <c r="F13" s="118">
        <f>F15+F18</f>
        <v>104913.8</v>
      </c>
      <c r="G13" s="44">
        <f>F13/E13*100</f>
        <v>13.09200132774615</v>
      </c>
    </row>
    <row r="14" spans="1:7" ht="14.25" customHeight="1">
      <c r="A14" s="25" t="s">
        <v>12</v>
      </c>
      <c r="B14" s="25"/>
      <c r="C14" s="25"/>
      <c r="D14" s="50"/>
      <c r="E14" s="23"/>
      <c r="F14" s="119"/>
      <c r="G14" s="24"/>
    </row>
    <row r="15" spans="1:7" ht="14.25" customHeight="1">
      <c r="A15" s="38"/>
      <c r="B15" s="51" t="s">
        <v>31</v>
      </c>
      <c r="C15" s="52"/>
      <c r="D15" s="30" t="s">
        <v>32</v>
      </c>
      <c r="E15" s="23">
        <f>E16+E17</f>
        <v>173525</v>
      </c>
      <c r="F15" s="119">
        <f>F16</f>
        <v>31468.58</v>
      </c>
      <c r="G15" s="44">
        <f>F15/E15*100</f>
        <v>18.134896988906497</v>
      </c>
    </row>
    <row r="16" spans="1:7" ht="14.25" customHeight="1">
      <c r="A16" s="38"/>
      <c r="B16" s="51"/>
      <c r="C16" s="40" t="s">
        <v>33</v>
      </c>
      <c r="D16" s="53" t="s">
        <v>34</v>
      </c>
      <c r="E16" s="23">
        <v>173525</v>
      </c>
      <c r="F16" s="119">
        <v>31468.58</v>
      </c>
      <c r="G16" s="44">
        <f>F16/E16*100</f>
        <v>18.134896988906497</v>
      </c>
    </row>
    <row r="17" spans="1:7" ht="14.25" customHeight="1">
      <c r="A17" s="38"/>
      <c r="B17" s="51"/>
      <c r="C17" s="40" t="s">
        <v>35</v>
      </c>
      <c r="D17" s="53" t="s">
        <v>36</v>
      </c>
      <c r="E17" s="23"/>
      <c r="F17" s="119"/>
      <c r="G17" s="24"/>
    </row>
    <row r="18" spans="1:7" ht="14.25" customHeight="1">
      <c r="A18" s="38"/>
      <c r="B18" s="51" t="s">
        <v>37</v>
      </c>
      <c r="C18" s="27"/>
      <c r="D18" s="30" t="s">
        <v>38</v>
      </c>
      <c r="E18" s="23">
        <f>E19+E20+E21</f>
        <v>627833</v>
      </c>
      <c r="F18" s="119">
        <f>F19+F20</f>
        <v>73445.22</v>
      </c>
      <c r="G18" s="44">
        <f>F18/E18*100</f>
        <v>11.698209555725807</v>
      </c>
    </row>
    <row r="19" spans="1:7" ht="14.25" customHeight="1">
      <c r="A19" s="38"/>
      <c r="B19" s="51"/>
      <c r="C19" s="40" t="s">
        <v>39</v>
      </c>
      <c r="D19" s="53" t="s">
        <v>40</v>
      </c>
      <c r="E19" s="23">
        <v>60084</v>
      </c>
      <c r="F19" s="119">
        <v>617</v>
      </c>
      <c r="G19" s="44">
        <f>F19/E19*100</f>
        <v>1.0268956793821984</v>
      </c>
    </row>
    <row r="20" spans="1:7" ht="14.25" customHeight="1">
      <c r="A20" s="38"/>
      <c r="B20" s="51"/>
      <c r="C20" s="40" t="s">
        <v>41</v>
      </c>
      <c r="D20" s="53" t="s">
        <v>42</v>
      </c>
      <c r="E20" s="23">
        <v>567749</v>
      </c>
      <c r="F20" s="119">
        <v>72828.22</v>
      </c>
      <c r="G20" s="44">
        <f>F20/E20*100</f>
        <v>12.827538225518673</v>
      </c>
    </row>
    <row r="21" spans="1:7" ht="14.25" customHeight="1">
      <c r="A21" s="38"/>
      <c r="B21" s="51"/>
      <c r="C21" s="54" t="s">
        <v>43</v>
      </c>
      <c r="D21" s="53" t="s">
        <v>44</v>
      </c>
      <c r="E21" s="23"/>
      <c r="F21" s="119"/>
      <c r="G21" s="24"/>
    </row>
    <row r="22" spans="1:7" ht="14.25" customHeight="1">
      <c r="A22" s="38"/>
      <c r="B22" s="51" t="s">
        <v>45</v>
      </c>
      <c r="C22" s="51"/>
      <c r="D22" s="30" t="s">
        <v>46</v>
      </c>
      <c r="E22" s="23"/>
      <c r="F22" s="119"/>
      <c r="G22" s="24"/>
    </row>
    <row r="23" spans="1:7" ht="14.25" customHeight="1">
      <c r="A23" s="38"/>
      <c r="B23" s="51" t="s">
        <v>47</v>
      </c>
      <c r="C23" s="52"/>
      <c r="D23" s="30" t="s">
        <v>48</v>
      </c>
      <c r="E23" s="23">
        <f>E24</f>
        <v>0</v>
      </c>
      <c r="F23" s="119">
        <f>F24</f>
        <v>0</v>
      </c>
      <c r="G23" s="24"/>
    </row>
    <row r="24" spans="1:7" ht="14.25" customHeight="1">
      <c r="A24" s="38"/>
      <c r="B24" s="51"/>
      <c r="C24" s="40" t="s">
        <v>49</v>
      </c>
      <c r="D24" s="53" t="s">
        <v>50</v>
      </c>
      <c r="E24" s="23"/>
      <c r="F24" s="119"/>
      <c r="G24" s="24"/>
    </row>
    <row r="25" spans="1:7" ht="14.25" customHeight="1">
      <c r="A25" s="38"/>
      <c r="B25" s="51" t="s">
        <v>51</v>
      </c>
      <c r="C25" s="51"/>
      <c r="D25" s="30" t="s">
        <v>52</v>
      </c>
      <c r="E25" s="23">
        <f>E26+E27</f>
        <v>0</v>
      </c>
      <c r="F25" s="119">
        <f>F26+F27</f>
        <v>0</v>
      </c>
      <c r="G25" s="24"/>
    </row>
    <row r="26" spans="1:7" ht="14.25" customHeight="1">
      <c r="A26" s="38"/>
      <c r="B26" s="51"/>
      <c r="C26" s="40" t="s">
        <v>53</v>
      </c>
      <c r="D26" s="53" t="s">
        <v>54</v>
      </c>
      <c r="E26" s="23"/>
      <c r="F26" s="119"/>
      <c r="G26" s="24"/>
    </row>
    <row r="27" spans="1:7" ht="14.25" customHeight="1">
      <c r="A27" s="38"/>
      <c r="B27" s="51"/>
      <c r="C27" s="40" t="s">
        <v>55</v>
      </c>
      <c r="D27" s="53" t="s">
        <v>56</v>
      </c>
      <c r="E27" s="23"/>
      <c r="F27" s="119"/>
      <c r="G27" s="24"/>
    </row>
    <row r="28" spans="1:7" ht="14.25" customHeight="1">
      <c r="A28" s="38"/>
      <c r="B28" s="28" t="s">
        <v>57</v>
      </c>
      <c r="C28" s="28"/>
      <c r="D28" s="30" t="s">
        <v>58</v>
      </c>
      <c r="E28" s="23"/>
      <c r="F28" s="119"/>
      <c r="G28" s="24"/>
    </row>
    <row r="29" spans="1:7" ht="14.25" customHeight="1">
      <c r="A29" s="38"/>
      <c r="B29" s="28"/>
      <c r="C29" s="28" t="s">
        <v>59</v>
      </c>
      <c r="D29" s="30">
        <v>10</v>
      </c>
      <c r="E29" s="23"/>
      <c r="F29" s="119"/>
      <c r="G29" s="24"/>
    </row>
    <row r="30" spans="1:7" ht="14.25" customHeight="1">
      <c r="A30" s="38"/>
      <c r="B30" s="28"/>
      <c r="C30" s="28" t="s">
        <v>60</v>
      </c>
      <c r="D30" s="30">
        <v>20</v>
      </c>
      <c r="E30" s="23">
        <v>735841</v>
      </c>
      <c r="F30" s="119">
        <v>104913.8</v>
      </c>
      <c r="G30" s="44">
        <f>F30/E30*100</f>
        <v>14.257672513491364</v>
      </c>
    </row>
    <row r="31" spans="1:7" ht="14.25" customHeight="1">
      <c r="A31" s="38"/>
      <c r="B31" s="28"/>
      <c r="C31" s="28" t="s">
        <v>61</v>
      </c>
      <c r="D31" s="30">
        <v>57</v>
      </c>
      <c r="E31" s="23">
        <v>0</v>
      </c>
      <c r="F31" s="119">
        <v>0</v>
      </c>
      <c r="G31" s="24"/>
    </row>
    <row r="32" spans="1:7" ht="14.25" customHeight="1">
      <c r="A32" s="38"/>
      <c r="B32" s="28"/>
      <c r="C32" s="28" t="s">
        <v>62</v>
      </c>
      <c r="D32" s="30">
        <v>70</v>
      </c>
      <c r="E32" s="23">
        <v>65517</v>
      </c>
      <c r="F32" s="119"/>
      <c r="G32" s="44">
        <f>F32/E32*100</f>
        <v>0</v>
      </c>
    </row>
    <row r="33" spans="1:7" s="49" customFormat="1" ht="14.25" customHeight="1">
      <c r="A33" s="45" t="s">
        <v>63</v>
      </c>
      <c r="B33" s="55"/>
      <c r="C33" s="56"/>
      <c r="D33" s="48" t="s">
        <v>64</v>
      </c>
      <c r="E33" s="43">
        <f>E35+E37+E38</f>
        <v>34086349</v>
      </c>
      <c r="F33" s="118">
        <f>F35+F37+F38</f>
        <v>6425782.579999999</v>
      </c>
      <c r="G33" s="44">
        <f>F33/E33*100</f>
        <v>18.851483859418323</v>
      </c>
    </row>
    <row r="34" spans="1:7" ht="14.25" customHeight="1">
      <c r="A34" s="25" t="s">
        <v>12</v>
      </c>
      <c r="B34" s="25"/>
      <c r="C34" s="25"/>
      <c r="D34" s="50"/>
      <c r="E34" s="23"/>
      <c r="F34" s="119"/>
      <c r="G34" s="24"/>
    </row>
    <row r="35" spans="1:7" ht="14.25" customHeight="1">
      <c r="A35" s="25"/>
      <c r="B35" s="51" t="s">
        <v>65</v>
      </c>
      <c r="C35" s="51"/>
      <c r="D35" s="50" t="s">
        <v>66</v>
      </c>
      <c r="E35" s="23">
        <f>E36</f>
        <v>34086349</v>
      </c>
      <c r="F35" s="119">
        <f>F36</f>
        <v>6425782.579999999</v>
      </c>
      <c r="G35" s="44">
        <f>F35/E35*100</f>
        <v>18.851483859418323</v>
      </c>
    </row>
    <row r="36" spans="1:7" ht="14.25" customHeight="1">
      <c r="A36" s="25"/>
      <c r="B36" s="25"/>
      <c r="C36" s="54" t="s">
        <v>67</v>
      </c>
      <c r="D36" s="57" t="s">
        <v>68</v>
      </c>
      <c r="E36" s="119">
        <f>E40+E41+E42+E43+E44</f>
        <v>34086349</v>
      </c>
      <c r="F36" s="119">
        <f>F40+F41+F42+F43+F44</f>
        <v>6425782.579999999</v>
      </c>
      <c r="G36" s="44">
        <f>F36/E36*100</f>
        <v>18.851483859418323</v>
      </c>
    </row>
    <row r="37" spans="1:7" ht="14.25" customHeight="1">
      <c r="A37" s="25"/>
      <c r="B37" s="58" t="s">
        <v>69</v>
      </c>
      <c r="C37" s="54"/>
      <c r="D37" s="50" t="s">
        <v>70</v>
      </c>
      <c r="E37" s="23"/>
      <c r="F37" s="119"/>
      <c r="G37" s="24"/>
    </row>
    <row r="38" spans="1:7" ht="14.25" customHeight="1">
      <c r="A38" s="38"/>
      <c r="B38" s="51" t="s">
        <v>71</v>
      </c>
      <c r="C38" s="51"/>
      <c r="D38" s="50" t="s">
        <v>72</v>
      </c>
      <c r="E38" s="23">
        <f>E39</f>
        <v>0</v>
      </c>
      <c r="F38" s="119">
        <f>F39</f>
        <v>0</v>
      </c>
      <c r="G38" s="24"/>
    </row>
    <row r="39" spans="1:7" ht="14.25" customHeight="1">
      <c r="A39" s="38"/>
      <c r="B39" s="51"/>
      <c r="C39" s="54" t="s">
        <v>73</v>
      </c>
      <c r="D39" s="57" t="s">
        <v>74</v>
      </c>
      <c r="E39" s="23"/>
      <c r="F39" s="119"/>
      <c r="G39" s="24"/>
    </row>
    <row r="40" spans="1:7" ht="14.25" customHeight="1">
      <c r="A40" s="38"/>
      <c r="B40" s="28"/>
      <c r="C40" s="28" t="s">
        <v>59</v>
      </c>
      <c r="D40" s="30">
        <v>10</v>
      </c>
      <c r="E40" s="23">
        <v>27234141</v>
      </c>
      <c r="F40" s="119">
        <v>5185019.56</v>
      </c>
      <c r="G40" s="44">
        <f>F40/E40*100</f>
        <v>19.03867487504012</v>
      </c>
    </row>
    <row r="41" spans="1:7" ht="14.25" customHeight="1">
      <c r="A41" s="38"/>
      <c r="B41" s="28"/>
      <c r="C41" s="28" t="s">
        <v>60</v>
      </c>
      <c r="D41" s="30">
        <v>20</v>
      </c>
      <c r="E41" s="23">
        <v>5695578</v>
      </c>
      <c r="F41" s="119">
        <v>1154437.56</v>
      </c>
      <c r="G41" s="44">
        <f>F41/E41*100</f>
        <v>20.269015014806225</v>
      </c>
    </row>
    <row r="42" spans="1:7" ht="14.25" customHeight="1">
      <c r="A42" s="38"/>
      <c r="B42" s="28"/>
      <c r="C42" s="28" t="s">
        <v>75</v>
      </c>
      <c r="D42" s="30">
        <v>59</v>
      </c>
      <c r="E42" s="23">
        <v>766068</v>
      </c>
      <c r="F42" s="119">
        <v>67072</v>
      </c>
      <c r="G42" s="44">
        <f>F42/E42*100</f>
        <v>8.75535853214075</v>
      </c>
    </row>
    <row r="43" spans="1:7" ht="14.25" customHeight="1">
      <c r="A43" s="38"/>
      <c r="B43" s="28"/>
      <c r="C43" s="28" t="s">
        <v>62</v>
      </c>
      <c r="D43" s="30">
        <v>70</v>
      </c>
      <c r="E43" s="23">
        <v>393838</v>
      </c>
      <c r="F43" s="119">
        <v>23748.46</v>
      </c>
      <c r="G43" s="44">
        <f>F43/E43*100</f>
        <v>6.030007261869094</v>
      </c>
    </row>
    <row r="44" spans="1:7" ht="14.25" customHeight="1">
      <c r="A44" s="38"/>
      <c r="B44" s="28"/>
      <c r="C44" s="28" t="s">
        <v>76</v>
      </c>
      <c r="D44" s="30">
        <v>85</v>
      </c>
      <c r="E44" s="23">
        <v>-3276</v>
      </c>
      <c r="F44" s="119">
        <v>-4495</v>
      </c>
      <c r="G44" s="24"/>
    </row>
    <row r="45" spans="1:7" ht="14.25" customHeight="1">
      <c r="A45" s="38"/>
      <c r="B45" s="28"/>
      <c r="C45" s="28" t="s">
        <v>77</v>
      </c>
      <c r="D45" s="30">
        <v>85</v>
      </c>
      <c r="E45" s="23">
        <v>0</v>
      </c>
      <c r="F45" s="119">
        <v>0</v>
      </c>
      <c r="G45" s="44"/>
    </row>
    <row r="46" spans="1:7" s="49" customFormat="1" ht="14.25" customHeight="1">
      <c r="A46" s="45" t="s">
        <v>78</v>
      </c>
      <c r="B46" s="59"/>
      <c r="C46" s="27"/>
      <c r="D46" s="48" t="s">
        <v>79</v>
      </c>
      <c r="E46" s="43">
        <f>E48+E59+E61</f>
        <v>144942</v>
      </c>
      <c r="F46" s="44">
        <f>F48+F59+F61</f>
        <v>24376.530000000002</v>
      </c>
      <c r="G46" s="44">
        <f>F46/E46*100</f>
        <v>16.81812725090036</v>
      </c>
    </row>
    <row r="47" spans="1:7" ht="14.25" customHeight="1">
      <c r="A47" s="25" t="s">
        <v>12</v>
      </c>
      <c r="B47" s="25"/>
      <c r="C47" s="25"/>
      <c r="D47" s="50"/>
      <c r="E47" s="23"/>
      <c r="F47" s="119"/>
      <c r="G47" s="24"/>
    </row>
    <row r="48" spans="1:7" ht="14.25" customHeight="1">
      <c r="A48" s="54"/>
      <c r="B48" s="110" t="s">
        <v>80</v>
      </c>
      <c r="C48" s="110"/>
      <c r="D48" s="50" t="s">
        <v>81</v>
      </c>
      <c r="E48" s="23">
        <f>E49+E50+E51+E52+E53+E54+E55+E56+E57+E58</f>
        <v>0</v>
      </c>
      <c r="F48" s="119">
        <f>F49+F50+F51+F52+F53+F54+F55+F56+F57+F58</f>
        <v>0</v>
      </c>
      <c r="G48" s="44"/>
    </row>
    <row r="49" spans="1:7" ht="14.25" customHeight="1">
      <c r="A49" s="54"/>
      <c r="B49" s="51"/>
      <c r="C49" s="60" t="s">
        <v>82</v>
      </c>
      <c r="D49" s="57" t="s">
        <v>83</v>
      </c>
      <c r="E49" s="23"/>
      <c r="F49" s="119"/>
      <c r="G49" s="44"/>
    </row>
    <row r="50" spans="1:7" ht="14.25" customHeight="1">
      <c r="A50" s="54"/>
      <c r="B50" s="51"/>
      <c r="C50" s="54" t="s">
        <v>84</v>
      </c>
      <c r="D50" s="57" t="s">
        <v>85</v>
      </c>
      <c r="E50" s="23"/>
      <c r="F50" s="119"/>
      <c r="G50" s="24"/>
    </row>
    <row r="51" spans="1:7" ht="14.25" customHeight="1">
      <c r="A51" s="54"/>
      <c r="B51" s="51"/>
      <c r="C51" s="60" t="s">
        <v>86</v>
      </c>
      <c r="D51" s="57" t="s">
        <v>87</v>
      </c>
      <c r="E51" s="23"/>
      <c r="F51" s="119"/>
      <c r="G51" s="24"/>
    </row>
    <row r="52" spans="1:7" ht="14.25" customHeight="1">
      <c r="A52" s="54"/>
      <c r="B52" s="51"/>
      <c r="C52" s="60" t="s">
        <v>88</v>
      </c>
      <c r="D52" s="57" t="s">
        <v>89</v>
      </c>
      <c r="E52" s="23"/>
      <c r="F52" s="119"/>
      <c r="G52" s="24"/>
    </row>
    <row r="53" spans="1:7" ht="14.25" customHeight="1">
      <c r="A53" s="54"/>
      <c r="B53" s="51"/>
      <c r="C53" s="60" t="s">
        <v>90</v>
      </c>
      <c r="D53" s="57" t="s">
        <v>91</v>
      </c>
      <c r="E53" s="23"/>
      <c r="F53" s="119"/>
      <c r="G53" s="24"/>
    </row>
    <row r="54" spans="1:7" ht="14.25" customHeight="1">
      <c r="A54" s="54"/>
      <c r="B54" s="51"/>
      <c r="C54" s="60" t="s">
        <v>92</v>
      </c>
      <c r="D54" s="57" t="s">
        <v>93</v>
      </c>
      <c r="E54" s="23"/>
      <c r="F54" s="119"/>
      <c r="G54" s="24"/>
    </row>
    <row r="55" spans="1:7" ht="14.25" customHeight="1">
      <c r="A55" s="54"/>
      <c r="B55" s="51"/>
      <c r="C55" s="60" t="s">
        <v>94</v>
      </c>
      <c r="D55" s="57" t="s">
        <v>95</v>
      </c>
      <c r="E55" s="23"/>
      <c r="F55" s="119"/>
      <c r="G55" s="24"/>
    </row>
    <row r="56" spans="1:7" ht="14.25" customHeight="1">
      <c r="A56" s="54"/>
      <c r="B56" s="51"/>
      <c r="C56" s="60" t="s">
        <v>96</v>
      </c>
      <c r="D56" s="57" t="s">
        <v>97</v>
      </c>
      <c r="E56" s="23"/>
      <c r="F56" s="119"/>
      <c r="G56" s="24"/>
    </row>
    <row r="57" spans="1:7" ht="14.25" customHeight="1">
      <c r="A57" s="54"/>
      <c r="B57" s="51"/>
      <c r="C57" s="60" t="s">
        <v>98</v>
      </c>
      <c r="D57" s="61" t="s">
        <v>99</v>
      </c>
      <c r="E57" s="23"/>
      <c r="F57" s="119"/>
      <c r="G57" s="24"/>
    </row>
    <row r="58" spans="1:7" ht="14.25" customHeight="1">
      <c r="A58" s="54"/>
      <c r="B58" s="51"/>
      <c r="C58" s="54" t="s">
        <v>100</v>
      </c>
      <c r="D58" s="57" t="s">
        <v>101</v>
      </c>
      <c r="E58" s="23"/>
      <c r="F58" s="119"/>
      <c r="G58" s="24"/>
    </row>
    <row r="59" spans="1:7" ht="14.25" customHeight="1">
      <c r="A59" s="54"/>
      <c r="B59" s="51" t="s">
        <v>102</v>
      </c>
      <c r="C59" s="28"/>
      <c r="D59" s="26" t="s">
        <v>103</v>
      </c>
      <c r="E59" s="23">
        <f>E60</f>
        <v>126100</v>
      </c>
      <c r="F59" s="119">
        <f>F60</f>
        <v>21001.08</v>
      </c>
      <c r="G59" s="44">
        <f>F59/E59*100</f>
        <v>16.654306106264873</v>
      </c>
    </row>
    <row r="60" spans="1:7" ht="14.25" customHeight="1">
      <c r="A60" s="54"/>
      <c r="B60" s="51"/>
      <c r="C60" s="54" t="s">
        <v>104</v>
      </c>
      <c r="D60" s="62" t="s">
        <v>105</v>
      </c>
      <c r="E60" s="23">
        <v>126100</v>
      </c>
      <c r="F60" s="119">
        <v>21001.08</v>
      </c>
      <c r="G60" s="44">
        <f>F60/E60*100</f>
        <v>16.654306106264873</v>
      </c>
    </row>
    <row r="61" spans="1:7" ht="14.25" customHeight="1">
      <c r="A61" s="54"/>
      <c r="B61" s="51" t="s">
        <v>106</v>
      </c>
      <c r="C61" s="27"/>
      <c r="D61" s="26" t="s">
        <v>107</v>
      </c>
      <c r="E61" s="23">
        <v>18842</v>
      </c>
      <c r="F61" s="119">
        <v>3375.45</v>
      </c>
      <c r="G61" s="44">
        <f>F61/E61*100</f>
        <v>17.9144995223437</v>
      </c>
    </row>
    <row r="62" spans="1:7" ht="14.25" customHeight="1">
      <c r="A62" s="38"/>
      <c r="B62" s="28"/>
      <c r="C62" s="28" t="s">
        <v>59</v>
      </c>
      <c r="D62" s="30">
        <v>10</v>
      </c>
      <c r="E62" s="23">
        <v>75760</v>
      </c>
      <c r="F62" s="119">
        <v>18833</v>
      </c>
      <c r="G62" s="44">
        <f>F62/E62*100</f>
        <v>24.858764519535377</v>
      </c>
    </row>
    <row r="63" spans="1:7" ht="14.25" customHeight="1">
      <c r="A63" s="38"/>
      <c r="B63" s="28"/>
      <c r="C63" s="28" t="s">
        <v>60</v>
      </c>
      <c r="D63" s="30">
        <v>20</v>
      </c>
      <c r="E63" s="23">
        <v>60032</v>
      </c>
      <c r="F63" s="119">
        <v>5543.53</v>
      </c>
      <c r="G63" s="44">
        <f>F63/E63*100</f>
        <v>9.234291711087419</v>
      </c>
    </row>
    <row r="64" spans="1:7" ht="14.25" customHeight="1">
      <c r="A64" s="38"/>
      <c r="B64" s="28"/>
      <c r="C64" s="28" t="s">
        <v>62</v>
      </c>
      <c r="D64" s="30">
        <v>70</v>
      </c>
      <c r="E64" s="23"/>
      <c r="F64" s="119"/>
      <c r="G64" s="24"/>
    </row>
    <row r="65" spans="1:7" ht="14.25" hidden="1">
      <c r="A65" s="72"/>
      <c r="B65" s="72"/>
      <c r="C65" s="72"/>
      <c r="D65" s="73"/>
      <c r="E65" s="23"/>
      <c r="F65" s="119"/>
      <c r="G65" s="24"/>
    </row>
    <row r="66" spans="1:7" ht="30.75" customHeight="1">
      <c r="A66" s="74" t="s">
        <v>162</v>
      </c>
      <c r="B66" s="75"/>
      <c r="C66" s="75"/>
      <c r="D66" s="76" t="s">
        <v>7</v>
      </c>
      <c r="E66" s="77">
        <f>E75+E91+E98+E123</f>
        <v>34573294</v>
      </c>
      <c r="F66" s="120">
        <f>F75+F91+F98+F123</f>
        <v>6531324.45</v>
      </c>
      <c r="G66" s="44">
        <f>F66/E66*100</f>
        <v>18.891241459376133</v>
      </c>
    </row>
    <row r="67" spans="1:7" ht="15" customHeight="1" hidden="1">
      <c r="A67" s="105"/>
      <c r="B67" s="105"/>
      <c r="C67" s="105"/>
      <c r="D67" s="18" t="s">
        <v>9</v>
      </c>
      <c r="E67" s="23"/>
      <c r="F67" s="119"/>
      <c r="G67" s="24"/>
    </row>
    <row r="68" spans="1:7" ht="27" customHeight="1" hidden="1">
      <c r="A68" s="108" t="s">
        <v>17</v>
      </c>
      <c r="B68" s="108"/>
      <c r="C68" s="108"/>
      <c r="D68" s="34" t="s">
        <v>18</v>
      </c>
      <c r="E68" s="23">
        <f>E69</f>
        <v>0</v>
      </c>
      <c r="F68" s="119">
        <f>F69</f>
        <v>0</v>
      </c>
      <c r="G68" s="24"/>
    </row>
    <row r="69" spans="1:7" ht="15.75" customHeight="1" hidden="1">
      <c r="A69" s="35" t="s">
        <v>19</v>
      </c>
      <c r="B69" s="36"/>
      <c r="C69" s="37"/>
      <c r="D69" s="22" t="s">
        <v>20</v>
      </c>
      <c r="E69" s="23"/>
      <c r="F69" s="119"/>
      <c r="G69" s="24"/>
    </row>
    <row r="70" spans="1:7" ht="15" customHeight="1" hidden="1">
      <c r="A70" s="25" t="s">
        <v>12</v>
      </c>
      <c r="B70" s="25"/>
      <c r="C70" s="25"/>
      <c r="D70" s="26"/>
      <c r="E70" s="23"/>
      <c r="F70" s="119"/>
      <c r="G70" s="24"/>
    </row>
    <row r="71" spans="1:7" ht="12.75" customHeight="1" hidden="1">
      <c r="A71" s="38"/>
      <c r="B71" s="39" t="s">
        <v>21</v>
      </c>
      <c r="C71" s="29"/>
      <c r="D71" s="26" t="s">
        <v>22</v>
      </c>
      <c r="E71" s="23"/>
      <c r="F71" s="119"/>
      <c r="G71" s="24"/>
    </row>
    <row r="72" spans="1:7" ht="18.75" customHeight="1" hidden="1">
      <c r="A72" s="38"/>
      <c r="B72" s="39"/>
      <c r="C72" s="40" t="s">
        <v>23</v>
      </c>
      <c r="D72" s="41" t="s">
        <v>24</v>
      </c>
      <c r="E72" s="23"/>
      <c r="F72" s="119"/>
      <c r="G72" s="24"/>
    </row>
    <row r="73" spans="1:7" ht="27.75" customHeight="1" hidden="1">
      <c r="A73" s="38"/>
      <c r="B73" s="39" t="s">
        <v>25</v>
      </c>
      <c r="C73" s="29"/>
      <c r="D73" s="26" t="s">
        <v>26</v>
      </c>
      <c r="E73" s="23"/>
      <c r="F73" s="119"/>
      <c r="G73" s="24"/>
    </row>
    <row r="74" spans="1:7" ht="21.75" customHeight="1">
      <c r="A74" s="109" t="s">
        <v>27</v>
      </c>
      <c r="B74" s="109"/>
      <c r="C74" s="109"/>
      <c r="D74" s="42" t="s">
        <v>28</v>
      </c>
      <c r="E74" s="43">
        <f>E75+E91+E98+E129</f>
        <v>34573294</v>
      </c>
      <c r="F74" s="118">
        <f>F75+F91+F98+F129</f>
        <v>6531324.45</v>
      </c>
      <c r="G74" s="44">
        <f aca="true" t="shared" si="0" ref="G74:G82">F74/E74*100</f>
        <v>18.891241459376133</v>
      </c>
    </row>
    <row r="75" spans="1:7" ht="17.25" customHeight="1">
      <c r="A75" s="45" t="s">
        <v>29</v>
      </c>
      <c r="B75" s="78"/>
      <c r="C75" s="47"/>
      <c r="D75" s="48" t="s">
        <v>30</v>
      </c>
      <c r="E75" s="43">
        <f>E77+E80+E84+E85+E87+E90</f>
        <v>735841</v>
      </c>
      <c r="F75" s="118">
        <f>F77+F80+F84+F85+F87+F90</f>
        <v>104913.8</v>
      </c>
      <c r="G75" s="44">
        <f t="shared" si="0"/>
        <v>14.257672513491364</v>
      </c>
    </row>
    <row r="76" spans="1:7" ht="14.25">
      <c r="A76" s="25" t="s">
        <v>12</v>
      </c>
      <c r="B76" s="25"/>
      <c r="C76" s="25"/>
      <c r="D76" s="50"/>
      <c r="E76" s="23"/>
      <c r="F76" s="119"/>
      <c r="G76" s="44"/>
    </row>
    <row r="77" spans="1:7" ht="14.25">
      <c r="A77" s="38"/>
      <c r="B77" s="51" t="s">
        <v>31</v>
      </c>
      <c r="C77" s="52"/>
      <c r="D77" s="30" t="s">
        <v>32</v>
      </c>
      <c r="E77" s="23">
        <f>E78+E79</f>
        <v>173525</v>
      </c>
      <c r="F77" s="119">
        <f>F78</f>
        <v>31468.58</v>
      </c>
      <c r="G77" s="44">
        <f t="shared" si="0"/>
        <v>18.134896988906497</v>
      </c>
    </row>
    <row r="78" spans="1:7" ht="14.25">
      <c r="A78" s="38"/>
      <c r="B78" s="51"/>
      <c r="C78" s="40" t="s">
        <v>33</v>
      </c>
      <c r="D78" s="53" t="s">
        <v>34</v>
      </c>
      <c r="E78" s="23">
        <v>173525</v>
      </c>
      <c r="F78" s="119">
        <v>31468.58</v>
      </c>
      <c r="G78" s="44">
        <f t="shared" si="0"/>
        <v>18.134896988906497</v>
      </c>
    </row>
    <row r="79" spans="1:7" ht="14.25">
      <c r="A79" s="38"/>
      <c r="B79" s="51"/>
      <c r="C79" s="40" t="s">
        <v>35</v>
      </c>
      <c r="D79" s="53" t="s">
        <v>36</v>
      </c>
      <c r="E79" s="23"/>
      <c r="F79" s="119"/>
      <c r="G79" s="44"/>
    </row>
    <row r="80" spans="1:7" ht="15">
      <c r="A80" s="38"/>
      <c r="B80" s="51" t="s">
        <v>37</v>
      </c>
      <c r="C80" s="27"/>
      <c r="D80" s="30" t="s">
        <v>38</v>
      </c>
      <c r="E80" s="23">
        <f>E81+E82+E83</f>
        <v>562316</v>
      </c>
      <c r="F80" s="119">
        <f>F81+F82</f>
        <v>73445.22</v>
      </c>
      <c r="G80" s="44">
        <f t="shared" si="0"/>
        <v>13.061200463796158</v>
      </c>
    </row>
    <row r="81" spans="1:7" ht="14.25">
      <c r="A81" s="38"/>
      <c r="B81" s="51"/>
      <c r="C81" s="40" t="s">
        <v>39</v>
      </c>
      <c r="D81" s="53" t="s">
        <v>40</v>
      </c>
      <c r="E81" s="23">
        <v>50084</v>
      </c>
      <c r="F81" s="119">
        <v>617</v>
      </c>
      <c r="G81" s="44">
        <f t="shared" si="0"/>
        <v>1.2319303570002396</v>
      </c>
    </row>
    <row r="82" spans="1:7" ht="14.25">
      <c r="A82" s="38"/>
      <c r="B82" s="51"/>
      <c r="C82" s="40" t="s">
        <v>41</v>
      </c>
      <c r="D82" s="53" t="s">
        <v>42</v>
      </c>
      <c r="E82" s="23">
        <v>512232</v>
      </c>
      <c r="F82" s="119">
        <v>72828.22</v>
      </c>
      <c r="G82" s="44">
        <f t="shared" si="0"/>
        <v>14.217819269393555</v>
      </c>
    </row>
    <row r="83" spans="1:7" ht="14.25" hidden="1">
      <c r="A83" s="38"/>
      <c r="B83" s="51"/>
      <c r="C83" s="54" t="s">
        <v>43</v>
      </c>
      <c r="D83" s="53" t="s">
        <v>44</v>
      </c>
      <c r="E83" s="23"/>
      <c r="F83" s="119"/>
      <c r="G83" s="24"/>
    </row>
    <row r="84" spans="1:7" ht="14.25" hidden="1">
      <c r="A84" s="38"/>
      <c r="B84" s="51" t="s">
        <v>45</v>
      </c>
      <c r="C84" s="51"/>
      <c r="D84" s="30" t="s">
        <v>46</v>
      </c>
      <c r="E84" s="23"/>
      <c r="F84" s="119"/>
      <c r="G84" s="24"/>
    </row>
    <row r="85" spans="1:7" ht="20.25" customHeight="1" hidden="1">
      <c r="A85" s="38"/>
      <c r="B85" s="51" t="s">
        <v>47</v>
      </c>
      <c r="C85" s="52"/>
      <c r="D85" s="30" t="s">
        <v>48</v>
      </c>
      <c r="E85" s="23">
        <f>E86</f>
        <v>0</v>
      </c>
      <c r="F85" s="119">
        <f>F86</f>
        <v>0</v>
      </c>
      <c r="G85" s="24"/>
    </row>
    <row r="86" spans="1:7" ht="14.25" hidden="1">
      <c r="A86" s="38"/>
      <c r="B86" s="51"/>
      <c r="C86" s="40" t="s">
        <v>49</v>
      </c>
      <c r="D86" s="53" t="s">
        <v>50</v>
      </c>
      <c r="E86" s="23"/>
      <c r="F86" s="119"/>
      <c r="G86" s="24"/>
    </row>
    <row r="87" spans="1:7" ht="14.25" hidden="1">
      <c r="A87" s="38"/>
      <c r="B87" s="51" t="s">
        <v>51</v>
      </c>
      <c r="C87" s="51"/>
      <c r="D87" s="30" t="s">
        <v>52</v>
      </c>
      <c r="E87" s="23">
        <f>E88+E89</f>
        <v>0</v>
      </c>
      <c r="F87" s="119">
        <f>F88+F89</f>
        <v>0</v>
      </c>
      <c r="G87" s="24"/>
    </row>
    <row r="88" spans="1:7" ht="14.25" hidden="1">
      <c r="A88" s="38"/>
      <c r="B88" s="51"/>
      <c r="C88" s="40" t="s">
        <v>53</v>
      </c>
      <c r="D88" s="53" t="s">
        <v>54</v>
      </c>
      <c r="E88" s="23"/>
      <c r="F88" s="119"/>
      <c r="G88" s="24"/>
    </row>
    <row r="89" spans="1:7" ht="14.25" hidden="1">
      <c r="A89" s="38"/>
      <c r="B89" s="51"/>
      <c r="C89" s="40" t="s">
        <v>55</v>
      </c>
      <c r="D89" s="53" t="s">
        <v>56</v>
      </c>
      <c r="E89" s="23"/>
      <c r="F89" s="119"/>
      <c r="G89" s="24"/>
    </row>
    <row r="90" spans="1:7" ht="14.25" hidden="1">
      <c r="A90" s="38"/>
      <c r="B90" s="28" t="s">
        <v>57</v>
      </c>
      <c r="C90" s="28"/>
      <c r="D90" s="30" t="s">
        <v>58</v>
      </c>
      <c r="E90" s="23"/>
      <c r="F90" s="119"/>
      <c r="G90" s="24"/>
    </row>
    <row r="91" spans="1:7" ht="15.75">
      <c r="A91" s="45" t="s">
        <v>63</v>
      </c>
      <c r="B91" s="79"/>
      <c r="C91" s="80"/>
      <c r="D91" s="48" t="s">
        <v>64</v>
      </c>
      <c r="E91" s="43">
        <f>E93+E95+E96</f>
        <v>33692511</v>
      </c>
      <c r="F91" s="118">
        <f>F93+F95+F96</f>
        <v>6402034.12</v>
      </c>
      <c r="G91" s="44">
        <f aca="true" t="shared" si="1" ref="G91:G98">F91/E91*100</f>
        <v>19.001356473549862</v>
      </c>
    </row>
    <row r="92" spans="1:7" ht="14.25">
      <c r="A92" s="25" t="s">
        <v>12</v>
      </c>
      <c r="B92" s="25"/>
      <c r="C92" s="25"/>
      <c r="D92" s="50"/>
      <c r="E92" s="23"/>
      <c r="F92" s="119"/>
      <c r="G92" s="44"/>
    </row>
    <row r="93" spans="1:7" ht="35.25" customHeight="1">
      <c r="A93" s="25"/>
      <c r="B93" s="51" t="s">
        <v>65</v>
      </c>
      <c r="C93" s="51"/>
      <c r="D93" s="50" t="s">
        <v>66</v>
      </c>
      <c r="E93" s="23">
        <f>E94</f>
        <v>33692511</v>
      </c>
      <c r="F93" s="119">
        <f>F94</f>
        <v>6402034.12</v>
      </c>
      <c r="G93" s="44">
        <f t="shared" si="1"/>
        <v>19.001356473549862</v>
      </c>
    </row>
    <row r="94" spans="1:7" ht="14.25">
      <c r="A94" s="25"/>
      <c r="B94" s="25"/>
      <c r="C94" s="54" t="s">
        <v>163</v>
      </c>
      <c r="D94" s="57" t="s">
        <v>68</v>
      </c>
      <c r="E94" s="23">
        <v>33692511</v>
      </c>
      <c r="F94" s="119">
        <v>6402034.12</v>
      </c>
      <c r="G94" s="44">
        <f t="shared" si="1"/>
        <v>19.001356473549862</v>
      </c>
    </row>
    <row r="95" spans="1:7" ht="14.25">
      <c r="A95" s="25"/>
      <c r="B95" s="58" t="s">
        <v>69</v>
      </c>
      <c r="C95" s="54"/>
      <c r="D95" s="50" t="s">
        <v>70</v>
      </c>
      <c r="E95" s="23"/>
      <c r="F95" s="119"/>
      <c r="G95" s="44"/>
    </row>
    <row r="96" spans="1:7" ht="14.25">
      <c r="A96" s="38"/>
      <c r="B96" s="51" t="s">
        <v>71</v>
      </c>
      <c r="C96" s="51"/>
      <c r="D96" s="50" t="s">
        <v>72</v>
      </c>
      <c r="E96" s="23">
        <f>E97</f>
        <v>0</v>
      </c>
      <c r="F96" s="119">
        <f>F97</f>
        <v>0</v>
      </c>
      <c r="G96" s="44"/>
    </row>
    <row r="97" spans="1:7" ht="14.25">
      <c r="A97" s="38"/>
      <c r="B97" s="51"/>
      <c r="C97" s="54" t="s">
        <v>73</v>
      </c>
      <c r="D97" s="57" t="s">
        <v>74</v>
      </c>
      <c r="E97" s="23"/>
      <c r="F97" s="119"/>
      <c r="G97" s="44"/>
    </row>
    <row r="98" spans="1:7" ht="15.75">
      <c r="A98" s="45" t="s">
        <v>78</v>
      </c>
      <c r="B98" s="81"/>
      <c r="C98" s="27"/>
      <c r="D98" s="48" t="s">
        <v>79</v>
      </c>
      <c r="E98" s="43">
        <f>E100+E111+E113</f>
        <v>144942</v>
      </c>
      <c r="F98" s="118">
        <f>F100+F111+F113</f>
        <v>24376.530000000002</v>
      </c>
      <c r="G98" s="44">
        <f t="shared" si="1"/>
        <v>16.81812725090036</v>
      </c>
    </row>
    <row r="99" spans="1:7" ht="14.25">
      <c r="A99" s="25" t="s">
        <v>12</v>
      </c>
      <c r="B99" s="25"/>
      <c r="C99" s="25"/>
      <c r="D99" s="50"/>
      <c r="E99" s="23"/>
      <c r="F99" s="119"/>
      <c r="G99" s="44"/>
    </row>
    <row r="100" spans="1:7" ht="14.25" customHeight="1">
      <c r="A100" s="54"/>
      <c r="B100" s="110" t="s">
        <v>80</v>
      </c>
      <c r="C100" s="110"/>
      <c r="D100" s="50" t="s">
        <v>81</v>
      </c>
      <c r="E100" s="23">
        <f>E101+E103+E104+E105+E106+E107+E108+E109+E110</f>
        <v>0</v>
      </c>
      <c r="F100" s="119">
        <f>F101+F103+F104+F105+F106+F107+F108+F109+F110</f>
        <v>0</v>
      </c>
      <c r="G100" s="44"/>
    </row>
    <row r="101" spans="1:7" ht="14.25">
      <c r="A101" s="54"/>
      <c r="B101" s="51"/>
      <c r="C101" s="60" t="s">
        <v>82</v>
      </c>
      <c r="D101" s="57" t="s">
        <v>83</v>
      </c>
      <c r="E101" s="82"/>
      <c r="F101" s="121"/>
      <c r="G101" s="44"/>
    </row>
    <row r="102" spans="1:7" ht="78" customHeight="1" hidden="1">
      <c r="A102" s="54"/>
      <c r="B102" s="51"/>
      <c r="C102" s="54" t="s">
        <v>84</v>
      </c>
      <c r="D102" s="57" t="s">
        <v>85</v>
      </c>
      <c r="E102" s="82"/>
      <c r="F102" s="121"/>
      <c r="G102" s="24" t="e">
        <f>F102/#REF!</f>
        <v>#REF!</v>
      </c>
    </row>
    <row r="103" spans="1:7" ht="14.25" hidden="1">
      <c r="A103" s="54"/>
      <c r="B103" s="51"/>
      <c r="C103" s="60" t="s">
        <v>86</v>
      </c>
      <c r="D103" s="57" t="s">
        <v>87</v>
      </c>
      <c r="E103" s="82"/>
      <c r="F103" s="121"/>
      <c r="G103" s="24"/>
    </row>
    <row r="104" spans="1:7" ht="14.25" hidden="1">
      <c r="A104" s="54"/>
      <c r="B104" s="51"/>
      <c r="C104" s="60" t="s">
        <v>88</v>
      </c>
      <c r="D104" s="57" t="s">
        <v>89</v>
      </c>
      <c r="E104" s="23"/>
      <c r="F104" s="119"/>
      <c r="G104" s="24"/>
    </row>
    <row r="105" spans="1:7" ht="14.25" hidden="1">
      <c r="A105" s="54"/>
      <c r="B105" s="51"/>
      <c r="C105" s="60" t="s">
        <v>90</v>
      </c>
      <c r="D105" s="57" t="s">
        <v>91</v>
      </c>
      <c r="E105" s="83"/>
      <c r="F105" s="122"/>
      <c r="G105" s="24"/>
    </row>
    <row r="106" spans="1:7" ht="14.25" hidden="1">
      <c r="A106" s="54"/>
      <c r="B106" s="51"/>
      <c r="C106" s="60" t="s">
        <v>92</v>
      </c>
      <c r="D106" s="57" t="s">
        <v>93</v>
      </c>
      <c r="E106" s="23"/>
      <c r="F106" s="119"/>
      <c r="G106" s="24"/>
    </row>
    <row r="107" spans="1:7" ht="12" customHeight="1" hidden="1">
      <c r="A107" s="54"/>
      <c r="B107" s="51"/>
      <c r="C107" s="60" t="s">
        <v>94</v>
      </c>
      <c r="D107" s="57" t="s">
        <v>95</v>
      </c>
      <c r="E107" s="84"/>
      <c r="F107" s="123"/>
      <c r="G107" s="24"/>
    </row>
    <row r="108" spans="1:7" ht="16.5" customHeight="1" hidden="1">
      <c r="A108" s="54"/>
      <c r="B108" s="51"/>
      <c r="C108" s="60" t="s">
        <v>96</v>
      </c>
      <c r="D108" s="57" t="s">
        <v>97</v>
      </c>
      <c r="E108" s="85"/>
      <c r="F108" s="123"/>
      <c r="G108" s="24"/>
    </row>
    <row r="109" spans="1:7" ht="14.25" hidden="1">
      <c r="A109" s="54"/>
      <c r="B109" s="51"/>
      <c r="C109" s="60" t="s">
        <v>98</v>
      </c>
      <c r="D109" s="61" t="s">
        <v>99</v>
      </c>
      <c r="E109" s="23"/>
      <c r="F109" s="119"/>
      <c r="G109" s="24"/>
    </row>
    <row r="110" spans="1:7" ht="14.25" hidden="1">
      <c r="A110" s="54"/>
      <c r="B110" s="51"/>
      <c r="C110" s="54" t="s">
        <v>100</v>
      </c>
      <c r="D110" s="57" t="s">
        <v>101</v>
      </c>
      <c r="E110" s="23"/>
      <c r="F110" s="119"/>
      <c r="G110" s="24"/>
    </row>
    <row r="111" spans="1:7" ht="14.25">
      <c r="A111" s="54"/>
      <c r="B111" s="51" t="s">
        <v>102</v>
      </c>
      <c r="C111" s="28"/>
      <c r="D111" s="26" t="s">
        <v>103</v>
      </c>
      <c r="E111" s="23">
        <f>E112</f>
        <v>126100</v>
      </c>
      <c r="F111" s="119">
        <f>F112</f>
        <v>21001.08</v>
      </c>
      <c r="G111" s="44">
        <f>F111/E111*100</f>
        <v>16.654306106264873</v>
      </c>
    </row>
    <row r="112" spans="1:7" ht="14.25">
      <c r="A112" s="54"/>
      <c r="B112" s="51"/>
      <c r="C112" s="54" t="s">
        <v>104</v>
      </c>
      <c r="D112" s="62" t="s">
        <v>105</v>
      </c>
      <c r="E112" s="23">
        <v>126100</v>
      </c>
      <c r="F112" s="119">
        <v>21001.08</v>
      </c>
      <c r="G112" s="44">
        <f>F112/E112*100</f>
        <v>16.654306106264873</v>
      </c>
    </row>
    <row r="113" spans="1:7" ht="17.25" customHeight="1">
      <c r="A113" s="54"/>
      <c r="B113" s="51" t="s">
        <v>106</v>
      </c>
      <c r="C113" s="27"/>
      <c r="D113" s="26" t="s">
        <v>107</v>
      </c>
      <c r="E113" s="23">
        <v>18842</v>
      </c>
      <c r="F113" s="119">
        <v>3375.45</v>
      </c>
      <c r="G113" s="44">
        <f>F113/E113*100</f>
        <v>17.9144995223437</v>
      </c>
    </row>
    <row r="114" spans="1:7" ht="17.25" customHeight="1" hidden="1">
      <c r="A114" s="45" t="s">
        <v>164</v>
      </c>
      <c r="B114" s="86"/>
      <c r="C114" s="28"/>
      <c r="D114" s="48" t="s">
        <v>165</v>
      </c>
      <c r="E114" s="23">
        <f>E116+E117+E119+E120+E121</f>
        <v>0</v>
      </c>
      <c r="F114" s="119">
        <f>F116+F117+F119+F120+F121</f>
        <v>0</v>
      </c>
      <c r="G114" s="24"/>
    </row>
    <row r="115" spans="1:7" ht="17.25" customHeight="1" hidden="1">
      <c r="A115" s="25" t="s">
        <v>12</v>
      </c>
      <c r="B115" s="25"/>
      <c r="C115" s="25"/>
      <c r="D115" s="41"/>
      <c r="E115" s="23"/>
      <c r="F115" s="119"/>
      <c r="G115" s="24"/>
    </row>
    <row r="116" spans="1:7" ht="17.25" customHeight="1" hidden="1">
      <c r="A116" s="38"/>
      <c r="B116" s="51" t="s">
        <v>166</v>
      </c>
      <c r="C116" s="51"/>
      <c r="D116" s="41" t="s">
        <v>167</v>
      </c>
      <c r="E116" s="23"/>
      <c r="F116" s="119"/>
      <c r="G116" s="24"/>
    </row>
    <row r="117" spans="1:7" ht="17.25" customHeight="1" hidden="1">
      <c r="A117" s="38"/>
      <c r="B117" s="28" t="s">
        <v>108</v>
      </c>
      <c r="C117" s="51"/>
      <c r="D117" s="41" t="s">
        <v>109</v>
      </c>
      <c r="E117" s="23">
        <f>E118</f>
        <v>0</v>
      </c>
      <c r="F117" s="119">
        <f>F118</f>
        <v>0</v>
      </c>
      <c r="G117" s="24"/>
    </row>
    <row r="118" spans="1:7" ht="17.25" customHeight="1" hidden="1">
      <c r="A118" s="38"/>
      <c r="B118" s="28"/>
      <c r="C118" s="51" t="s">
        <v>110</v>
      </c>
      <c r="D118" s="41" t="s">
        <v>111</v>
      </c>
      <c r="E118" s="23"/>
      <c r="F118" s="119"/>
      <c r="G118" s="24"/>
    </row>
    <row r="119" spans="1:7" ht="17.25" customHeight="1" hidden="1">
      <c r="A119" s="38"/>
      <c r="B119" s="28" t="s">
        <v>112</v>
      </c>
      <c r="C119" s="51"/>
      <c r="D119" s="41" t="s">
        <v>113</v>
      </c>
      <c r="E119" s="23"/>
      <c r="F119" s="119"/>
      <c r="G119" s="24"/>
    </row>
    <row r="120" spans="1:7" ht="17.25" customHeight="1" hidden="1">
      <c r="A120" s="38"/>
      <c r="B120" s="28" t="s">
        <v>114</v>
      </c>
      <c r="C120" s="51"/>
      <c r="D120" s="41" t="s">
        <v>115</v>
      </c>
      <c r="E120" s="23"/>
      <c r="F120" s="119"/>
      <c r="G120" s="24"/>
    </row>
    <row r="121" spans="1:7" ht="17.25" customHeight="1" hidden="1">
      <c r="A121" s="38"/>
      <c r="B121" s="28" t="s">
        <v>116</v>
      </c>
      <c r="C121" s="51"/>
      <c r="D121" s="41" t="s">
        <v>117</v>
      </c>
      <c r="E121" s="23"/>
      <c r="F121" s="119"/>
      <c r="G121" s="24"/>
    </row>
    <row r="122" spans="1:7" ht="34.5" customHeight="1" hidden="1">
      <c r="A122" s="104" t="s">
        <v>118</v>
      </c>
      <c r="B122" s="104"/>
      <c r="C122" s="104"/>
      <c r="D122" s="63" t="s">
        <v>119</v>
      </c>
      <c r="E122" s="23">
        <f>E123+E130</f>
        <v>0</v>
      </c>
      <c r="F122" s="119">
        <f>F123+F130</f>
        <v>0</v>
      </c>
      <c r="G122" s="24"/>
    </row>
    <row r="123" spans="1:7" ht="17.25" customHeight="1" hidden="1">
      <c r="A123" s="45" t="s">
        <v>120</v>
      </c>
      <c r="B123" s="64"/>
      <c r="C123" s="27"/>
      <c r="D123" s="41" t="s">
        <v>121</v>
      </c>
      <c r="E123" s="23">
        <f>E125+E129</f>
        <v>0</v>
      </c>
      <c r="F123" s="24">
        <f>F125+F129</f>
        <v>0</v>
      </c>
      <c r="G123" s="24"/>
    </row>
    <row r="124" spans="1:7" ht="17.25" customHeight="1" hidden="1">
      <c r="A124" s="25" t="s">
        <v>12</v>
      </c>
      <c r="B124" s="25"/>
      <c r="C124" s="25"/>
      <c r="D124" s="41"/>
      <c r="E124" s="23"/>
      <c r="F124" s="119"/>
      <c r="G124" s="24"/>
    </row>
    <row r="125" spans="1:7" ht="17.25" customHeight="1" hidden="1">
      <c r="A125" s="54"/>
      <c r="B125" s="51" t="s">
        <v>122</v>
      </c>
      <c r="C125" s="27"/>
      <c r="D125" s="41" t="s">
        <v>123</v>
      </c>
      <c r="E125" s="23">
        <f>E127</f>
        <v>0</v>
      </c>
      <c r="F125" s="24">
        <f>F127</f>
        <v>0</v>
      </c>
      <c r="G125" s="24"/>
    </row>
    <row r="126" spans="1:7" ht="17.25" customHeight="1" hidden="1">
      <c r="A126" s="54"/>
      <c r="B126" s="51"/>
      <c r="C126" s="54" t="s">
        <v>124</v>
      </c>
      <c r="D126" s="41" t="s">
        <v>125</v>
      </c>
      <c r="E126" s="23"/>
      <c r="F126" s="119"/>
      <c r="G126" s="24"/>
    </row>
    <row r="127" spans="1:7" ht="17.25" customHeight="1" hidden="1">
      <c r="A127" s="54"/>
      <c r="B127" s="51"/>
      <c r="C127" s="54" t="s">
        <v>126</v>
      </c>
      <c r="D127" s="41" t="s">
        <v>127</v>
      </c>
      <c r="E127" s="23">
        <v>0</v>
      </c>
      <c r="F127" s="119">
        <v>0</v>
      </c>
      <c r="G127" s="24"/>
    </row>
    <row r="128" spans="1:7" ht="17.25" customHeight="1" hidden="1">
      <c r="A128" s="54"/>
      <c r="B128" s="51" t="s">
        <v>128</v>
      </c>
      <c r="C128" s="65"/>
      <c r="D128" s="41" t="s">
        <v>129</v>
      </c>
      <c r="E128" s="23"/>
      <c r="F128" s="119"/>
      <c r="G128" s="24"/>
    </row>
    <row r="129" spans="1:7" ht="17.25" customHeight="1" hidden="1">
      <c r="A129" s="54"/>
      <c r="B129" s="51" t="s">
        <v>130</v>
      </c>
      <c r="C129" s="27"/>
      <c r="D129" s="68" t="s">
        <v>131</v>
      </c>
      <c r="E129" s="23">
        <v>0</v>
      </c>
      <c r="F129" s="118">
        <v>0</v>
      </c>
      <c r="G129" s="24"/>
    </row>
    <row r="130" spans="1:7" ht="17.25" customHeight="1" hidden="1">
      <c r="A130" s="67" t="s">
        <v>168</v>
      </c>
      <c r="B130" s="51"/>
      <c r="C130" s="27"/>
      <c r="D130" s="41" t="s">
        <v>169</v>
      </c>
      <c r="E130" s="23">
        <f>E132+E133+E134</f>
        <v>0</v>
      </c>
      <c r="F130" s="119">
        <f>F132+F133+F134</f>
        <v>0</v>
      </c>
      <c r="G130" s="24"/>
    </row>
    <row r="131" spans="1:7" ht="17.25" customHeight="1" hidden="1">
      <c r="A131" s="25" t="s">
        <v>12</v>
      </c>
      <c r="B131" s="25"/>
      <c r="C131" s="25"/>
      <c r="D131" s="41"/>
      <c r="E131" s="23"/>
      <c r="F131" s="119"/>
      <c r="G131" s="24"/>
    </row>
    <row r="132" spans="1:7" ht="17.25" customHeight="1" hidden="1">
      <c r="A132" s="54"/>
      <c r="B132" s="51" t="s">
        <v>170</v>
      </c>
      <c r="C132" s="27"/>
      <c r="D132" s="41" t="s">
        <v>171</v>
      </c>
      <c r="E132" s="23"/>
      <c r="F132" s="119"/>
      <c r="G132" s="24"/>
    </row>
    <row r="133" spans="1:7" ht="17.25" customHeight="1" hidden="1">
      <c r="A133" s="54"/>
      <c r="B133" s="51" t="s">
        <v>132</v>
      </c>
      <c r="C133" s="27"/>
      <c r="D133" s="41" t="s">
        <v>133</v>
      </c>
      <c r="E133" s="23"/>
      <c r="F133" s="119"/>
      <c r="G133" s="24"/>
    </row>
    <row r="134" spans="1:7" ht="17.25" customHeight="1" hidden="1">
      <c r="A134" s="54"/>
      <c r="B134" s="51" t="s">
        <v>134</v>
      </c>
      <c r="C134" s="27"/>
      <c r="D134" s="41" t="s">
        <v>135</v>
      </c>
      <c r="E134" s="23">
        <f>E135+E136</f>
        <v>0</v>
      </c>
      <c r="F134" s="119">
        <f>F135+F136</f>
        <v>0</v>
      </c>
      <c r="G134" s="24"/>
    </row>
    <row r="135" spans="1:7" ht="17.25" customHeight="1" hidden="1">
      <c r="A135" s="54"/>
      <c r="B135" s="51"/>
      <c r="C135" s="64" t="s">
        <v>136</v>
      </c>
      <c r="D135" s="41" t="s">
        <v>137</v>
      </c>
      <c r="E135" s="23"/>
      <c r="F135" s="119"/>
      <c r="G135" s="24"/>
    </row>
    <row r="136" spans="1:7" ht="17.25" customHeight="1" hidden="1">
      <c r="A136" s="54"/>
      <c r="B136" s="51"/>
      <c r="C136" s="64" t="s">
        <v>138</v>
      </c>
      <c r="D136" s="41" t="s">
        <v>139</v>
      </c>
      <c r="E136" s="23"/>
      <c r="F136" s="119"/>
      <c r="G136" s="24"/>
    </row>
    <row r="137" spans="1:7" ht="17.25" customHeight="1" hidden="1">
      <c r="A137" s="105" t="s">
        <v>140</v>
      </c>
      <c r="B137" s="105"/>
      <c r="C137" s="105"/>
      <c r="D137" s="87" t="s">
        <v>141</v>
      </c>
      <c r="E137" s="43">
        <f>E138+E142+E147+E150</f>
        <v>0</v>
      </c>
      <c r="F137" s="118">
        <f>F138+F142+F147+F150</f>
        <v>0</v>
      </c>
      <c r="G137" s="24"/>
    </row>
    <row r="138" spans="1:7" ht="15.75" hidden="1">
      <c r="A138" s="45" t="s">
        <v>142</v>
      </c>
      <c r="B138" s="64"/>
      <c r="C138" s="28"/>
      <c r="D138" s="41" t="s">
        <v>143</v>
      </c>
      <c r="E138" s="23">
        <f>E140</f>
        <v>0</v>
      </c>
      <c r="F138" s="119">
        <f>F140</f>
        <v>0</v>
      </c>
      <c r="G138" s="24"/>
    </row>
    <row r="139" spans="1:7" ht="14.25" hidden="1">
      <c r="A139" s="25" t="s">
        <v>12</v>
      </c>
      <c r="B139" s="25"/>
      <c r="C139" s="25"/>
      <c r="D139" s="41"/>
      <c r="E139" s="23"/>
      <c r="F139" s="119"/>
      <c r="G139" s="24"/>
    </row>
    <row r="140" spans="1:7" ht="14.25" hidden="1">
      <c r="A140" s="54"/>
      <c r="B140" s="51" t="s">
        <v>144</v>
      </c>
      <c r="C140" s="28"/>
      <c r="D140" s="41" t="s">
        <v>145</v>
      </c>
      <c r="E140" s="23">
        <f>E141</f>
        <v>0</v>
      </c>
      <c r="F140" s="119">
        <f>F141</f>
        <v>0</v>
      </c>
      <c r="G140" s="24"/>
    </row>
    <row r="141" spans="1:7" ht="14.25" hidden="1">
      <c r="A141" s="54"/>
      <c r="B141" s="64"/>
      <c r="C141" s="54" t="s">
        <v>146</v>
      </c>
      <c r="D141" s="41" t="s">
        <v>147</v>
      </c>
      <c r="E141" s="23">
        <v>0</v>
      </c>
      <c r="F141" s="119"/>
      <c r="G141" s="24"/>
    </row>
    <row r="142" spans="1:7" ht="15.75" hidden="1">
      <c r="A142" s="88" t="s">
        <v>172</v>
      </c>
      <c r="B142" s="69"/>
      <c r="C142" s="66"/>
      <c r="D142" s="41" t="s">
        <v>173</v>
      </c>
      <c r="E142" s="23">
        <f>E144</f>
        <v>0</v>
      </c>
      <c r="F142" s="119">
        <f>F144</f>
        <v>0</v>
      </c>
      <c r="G142" s="24"/>
    </row>
    <row r="143" spans="1:7" ht="14.25" hidden="1">
      <c r="A143" s="25" t="s">
        <v>12</v>
      </c>
      <c r="B143" s="25"/>
      <c r="C143" s="25"/>
      <c r="D143" s="41"/>
      <c r="E143" s="23"/>
      <c r="F143" s="119"/>
      <c r="G143" s="24"/>
    </row>
    <row r="144" spans="1:7" ht="14.25" hidden="1">
      <c r="A144" s="25"/>
      <c r="B144" s="25" t="s">
        <v>174</v>
      </c>
      <c r="C144" s="25"/>
      <c r="D144" s="41" t="s">
        <v>175</v>
      </c>
      <c r="E144" s="23">
        <f>E145+E146</f>
        <v>0</v>
      </c>
      <c r="F144" s="119">
        <f>F145+F146</f>
        <v>0</v>
      </c>
      <c r="G144" s="24"/>
    </row>
    <row r="145" spans="1:7" ht="14.25" hidden="1">
      <c r="A145" s="25"/>
      <c r="B145" s="25"/>
      <c r="C145" s="58" t="s">
        <v>148</v>
      </c>
      <c r="D145" s="41" t="s">
        <v>149</v>
      </c>
      <c r="E145" s="23"/>
      <c r="F145" s="119"/>
      <c r="G145" s="24"/>
    </row>
    <row r="146" spans="1:7" ht="14.25" hidden="1">
      <c r="A146" s="54"/>
      <c r="B146" s="28"/>
      <c r="C146" s="28" t="s">
        <v>150</v>
      </c>
      <c r="D146" s="68" t="s">
        <v>151</v>
      </c>
      <c r="E146" s="43"/>
      <c r="F146" s="118"/>
      <c r="G146" s="44"/>
    </row>
    <row r="147" spans="1:7" ht="15.75" hidden="1">
      <c r="A147" s="45" t="s">
        <v>176</v>
      </c>
      <c r="B147" s="69"/>
      <c r="C147" s="66"/>
      <c r="D147" s="41" t="s">
        <v>177</v>
      </c>
      <c r="E147" s="23">
        <f>E149</f>
        <v>0</v>
      </c>
      <c r="F147" s="119">
        <f>F149</f>
        <v>0</v>
      </c>
      <c r="G147" s="24"/>
    </row>
    <row r="148" spans="1:7" ht="14.25" hidden="1">
      <c r="A148" s="25" t="s">
        <v>12</v>
      </c>
      <c r="B148" s="25"/>
      <c r="C148" s="25"/>
      <c r="D148" s="41"/>
      <c r="E148" s="23"/>
      <c r="F148" s="119"/>
      <c r="G148" s="24"/>
    </row>
    <row r="149" spans="1:7" ht="14.25" hidden="1">
      <c r="A149" s="89"/>
      <c r="B149" s="51" t="s">
        <v>178</v>
      </c>
      <c r="C149" s="90"/>
      <c r="D149" s="41" t="s">
        <v>179</v>
      </c>
      <c r="E149" s="23"/>
      <c r="F149" s="119"/>
      <c r="G149" s="24"/>
    </row>
    <row r="150" spans="1:7" ht="15.75" hidden="1">
      <c r="A150" s="45" t="s">
        <v>152</v>
      </c>
      <c r="B150" s="69"/>
      <c r="C150" s="28"/>
      <c r="D150" s="41" t="s">
        <v>153</v>
      </c>
      <c r="E150" s="23">
        <f>E152</f>
        <v>0</v>
      </c>
      <c r="F150" s="119">
        <f>F152</f>
        <v>0</v>
      </c>
      <c r="G150" s="24"/>
    </row>
    <row r="151" spans="1:7" ht="14.25" hidden="1">
      <c r="A151" s="25" t="s">
        <v>12</v>
      </c>
      <c r="B151" s="25"/>
      <c r="C151" s="25"/>
      <c r="D151" s="41"/>
      <c r="E151" s="23"/>
      <c r="F151" s="119"/>
      <c r="G151" s="24"/>
    </row>
    <row r="152" spans="1:7" ht="15" hidden="1">
      <c r="A152" s="27"/>
      <c r="B152" s="28" t="s">
        <v>154</v>
      </c>
      <c r="C152" s="54"/>
      <c r="D152" s="41" t="s">
        <v>155</v>
      </c>
      <c r="E152" s="23"/>
      <c r="F152" s="119"/>
      <c r="G152" s="24"/>
    </row>
    <row r="153" spans="1:7" ht="14.25" hidden="1">
      <c r="A153" s="70" t="s">
        <v>156</v>
      </c>
      <c r="B153" s="70"/>
      <c r="C153" s="70"/>
      <c r="D153" s="41" t="s">
        <v>157</v>
      </c>
      <c r="E153" s="23"/>
      <c r="F153" s="119"/>
      <c r="G153" s="24"/>
    </row>
    <row r="154" spans="1:7" ht="14.25" hidden="1">
      <c r="A154" s="71" t="s">
        <v>158</v>
      </c>
      <c r="B154" s="71"/>
      <c r="C154" s="71"/>
      <c r="D154" s="41" t="s">
        <v>159</v>
      </c>
      <c r="E154" s="23"/>
      <c r="F154" s="119"/>
      <c r="G154" s="24"/>
    </row>
    <row r="155" spans="1:7" ht="14.25" hidden="1">
      <c r="A155" s="37" t="s">
        <v>160</v>
      </c>
      <c r="B155" s="37"/>
      <c r="C155" s="37"/>
      <c r="D155" s="41" t="s">
        <v>161</v>
      </c>
      <c r="E155" s="23"/>
      <c r="F155" s="119"/>
      <c r="G155" s="24"/>
    </row>
    <row r="156" spans="1:7" ht="18">
      <c r="A156" s="74" t="s">
        <v>180</v>
      </c>
      <c r="B156" s="75"/>
      <c r="C156" s="75"/>
      <c r="D156" s="76" t="s">
        <v>181</v>
      </c>
      <c r="E156" s="77">
        <f>E157+E162+E168+E213+E228</f>
        <v>459355</v>
      </c>
      <c r="F156" s="120">
        <f>F157+F162+F168+F213+F228</f>
        <v>23748.46</v>
      </c>
      <c r="G156" s="44">
        <f>F156/E156*100</f>
        <v>5.169957875717038</v>
      </c>
    </row>
    <row r="157" spans="1:7" ht="18.75" hidden="1">
      <c r="A157" s="105" t="s">
        <v>8</v>
      </c>
      <c r="B157" s="105"/>
      <c r="C157" s="105"/>
      <c r="D157" s="18" t="s">
        <v>9</v>
      </c>
      <c r="E157" s="23">
        <f>E158+E161</f>
        <v>0</v>
      </c>
      <c r="F157" s="119">
        <f>F158+F161</f>
        <v>0</v>
      </c>
      <c r="G157" s="24"/>
    </row>
    <row r="158" spans="1:7" ht="15.75" hidden="1">
      <c r="A158" s="20" t="s">
        <v>10</v>
      </c>
      <c r="B158" s="20"/>
      <c r="C158" s="21"/>
      <c r="D158" s="22" t="s">
        <v>11</v>
      </c>
      <c r="E158" s="23">
        <f>E160</f>
        <v>0</v>
      </c>
      <c r="F158" s="119">
        <f>F160</f>
        <v>0</v>
      </c>
      <c r="G158" s="24"/>
    </row>
    <row r="159" spans="1:7" ht="14.25" hidden="1">
      <c r="A159" s="25" t="s">
        <v>12</v>
      </c>
      <c r="B159" s="25"/>
      <c r="C159" s="25"/>
      <c r="D159" s="26"/>
      <c r="E159" s="23"/>
      <c r="F159" s="119"/>
      <c r="G159" s="24"/>
    </row>
    <row r="160" spans="1:7" ht="15" hidden="1">
      <c r="A160" s="27"/>
      <c r="B160" s="28" t="s">
        <v>13</v>
      </c>
      <c r="C160" s="29"/>
      <c r="D160" s="30" t="s">
        <v>14</v>
      </c>
      <c r="E160" s="23"/>
      <c r="F160" s="119"/>
      <c r="G160" s="24"/>
    </row>
    <row r="161" spans="1:7" ht="15.75" hidden="1">
      <c r="A161" s="31" t="s">
        <v>15</v>
      </c>
      <c r="B161" s="32"/>
      <c r="C161" s="32"/>
      <c r="D161" s="33" t="s">
        <v>16</v>
      </c>
      <c r="E161" s="23"/>
      <c r="F161" s="119"/>
      <c r="G161" s="24"/>
    </row>
    <row r="162" spans="1:7" ht="18.75" hidden="1">
      <c r="A162" s="108" t="s">
        <v>17</v>
      </c>
      <c r="B162" s="108"/>
      <c r="C162" s="108"/>
      <c r="D162" s="34" t="s">
        <v>18</v>
      </c>
      <c r="E162" s="23">
        <f>E163</f>
        <v>0</v>
      </c>
      <c r="F162" s="119">
        <f>F163</f>
        <v>0</v>
      </c>
      <c r="G162" s="24"/>
    </row>
    <row r="163" spans="1:7" ht="15" hidden="1">
      <c r="A163" s="35" t="s">
        <v>19</v>
      </c>
      <c r="B163" s="36"/>
      <c r="C163" s="37"/>
      <c r="D163" s="22" t="s">
        <v>20</v>
      </c>
      <c r="E163" s="23">
        <f>E165+E167</f>
        <v>0</v>
      </c>
      <c r="F163" s="119">
        <f>F165+F167</f>
        <v>0</v>
      </c>
      <c r="G163" s="24"/>
    </row>
    <row r="164" spans="1:7" ht="14.25" hidden="1">
      <c r="A164" s="25" t="s">
        <v>12</v>
      </c>
      <c r="B164" s="25"/>
      <c r="C164" s="25"/>
      <c r="D164" s="26"/>
      <c r="E164" s="23"/>
      <c r="F164" s="119"/>
      <c r="G164" s="24"/>
    </row>
    <row r="165" spans="1:7" ht="14.25" hidden="1">
      <c r="A165" s="38"/>
      <c r="B165" s="39" t="s">
        <v>21</v>
      </c>
      <c r="C165" s="29"/>
      <c r="D165" s="26" t="s">
        <v>22</v>
      </c>
      <c r="E165" s="23">
        <f>E166</f>
        <v>0</v>
      </c>
      <c r="F165" s="119">
        <f>F166</f>
        <v>0</v>
      </c>
      <c r="G165" s="24"/>
    </row>
    <row r="166" spans="1:7" ht="14.25" hidden="1">
      <c r="A166" s="38"/>
      <c r="B166" s="39"/>
      <c r="C166" s="40" t="s">
        <v>23</v>
      </c>
      <c r="D166" s="41" t="s">
        <v>24</v>
      </c>
      <c r="E166" s="23"/>
      <c r="F166" s="119"/>
      <c r="G166" s="24"/>
    </row>
    <row r="167" spans="1:7" ht="14.25" hidden="1">
      <c r="A167" s="38"/>
      <c r="B167" s="39" t="s">
        <v>25</v>
      </c>
      <c r="C167" s="29"/>
      <c r="D167" s="26" t="s">
        <v>26</v>
      </c>
      <c r="E167" s="23"/>
      <c r="F167" s="119"/>
      <c r="G167" s="24"/>
    </row>
    <row r="168" spans="1:7" ht="18.75">
      <c r="A168" s="109" t="s">
        <v>27</v>
      </c>
      <c r="B168" s="109"/>
      <c r="C168" s="109"/>
      <c r="D168" s="42" t="s">
        <v>28</v>
      </c>
      <c r="E168" s="23">
        <f>E169+E185+E191+E206</f>
        <v>459355</v>
      </c>
      <c r="F168" s="119">
        <f>F169+F185+F191+F206</f>
        <v>23748.46</v>
      </c>
      <c r="G168" s="44">
        <f aca="true" t="shared" si="2" ref="G168:G176">F168/E168*100</f>
        <v>5.169957875717038</v>
      </c>
    </row>
    <row r="169" spans="1:7" ht="15.75">
      <c r="A169" s="45" t="s">
        <v>29</v>
      </c>
      <c r="B169" s="78"/>
      <c r="C169" s="47"/>
      <c r="D169" s="48" t="s">
        <v>30</v>
      </c>
      <c r="E169" s="23">
        <f>E171+E174+E178+E181+E184</f>
        <v>65517</v>
      </c>
      <c r="F169" s="119">
        <f>F171+F174+F178+F181+F184</f>
        <v>0</v>
      </c>
      <c r="G169" s="44">
        <f t="shared" si="2"/>
        <v>0</v>
      </c>
    </row>
    <row r="170" spans="1:7" ht="14.25">
      <c r="A170" s="25" t="s">
        <v>12</v>
      </c>
      <c r="B170" s="25"/>
      <c r="C170" s="25"/>
      <c r="D170" s="50"/>
      <c r="E170" s="23"/>
      <c r="F170" s="119"/>
      <c r="G170" s="44"/>
    </row>
    <row r="171" spans="1:7" ht="14.25">
      <c r="A171" s="38"/>
      <c r="B171" s="51" t="s">
        <v>31</v>
      </c>
      <c r="C171" s="52"/>
      <c r="D171" s="30" t="s">
        <v>32</v>
      </c>
      <c r="E171" s="23">
        <f>E172+E173</f>
        <v>0</v>
      </c>
      <c r="F171" s="119">
        <f>F172+F173</f>
        <v>0</v>
      </c>
      <c r="G171" s="44"/>
    </row>
    <row r="172" spans="1:7" ht="14.25">
      <c r="A172" s="38"/>
      <c r="B172" s="51"/>
      <c r="C172" s="40" t="s">
        <v>33</v>
      </c>
      <c r="D172" s="53" t="s">
        <v>34</v>
      </c>
      <c r="E172" s="23">
        <v>0</v>
      </c>
      <c r="F172" s="119">
        <v>0</v>
      </c>
      <c r="G172" s="44"/>
    </row>
    <row r="173" spans="1:7" ht="14.25">
      <c r="A173" s="38"/>
      <c r="B173" s="51"/>
      <c r="C173" s="40" t="s">
        <v>35</v>
      </c>
      <c r="D173" s="53" t="s">
        <v>36</v>
      </c>
      <c r="E173" s="23"/>
      <c r="F173" s="119"/>
      <c r="G173" s="44"/>
    </row>
    <row r="174" spans="1:7" ht="15">
      <c r="A174" s="38"/>
      <c r="B174" s="51" t="s">
        <v>37</v>
      </c>
      <c r="C174" s="27"/>
      <c r="D174" s="30" t="s">
        <v>38</v>
      </c>
      <c r="E174" s="23">
        <f>E175+E176+E177</f>
        <v>65517</v>
      </c>
      <c r="F174" s="119">
        <f>F175+F176+F177</f>
        <v>0</v>
      </c>
      <c r="G174" s="44">
        <f t="shared" si="2"/>
        <v>0</v>
      </c>
    </row>
    <row r="175" spans="1:7" ht="14.25">
      <c r="A175" s="38"/>
      <c r="B175" s="51"/>
      <c r="C175" s="40" t="s">
        <v>39</v>
      </c>
      <c r="D175" s="53" t="s">
        <v>40</v>
      </c>
      <c r="E175" s="23">
        <v>10000</v>
      </c>
      <c r="F175" s="119"/>
      <c r="G175" s="44"/>
    </row>
    <row r="176" spans="1:7" ht="14.25">
      <c r="A176" s="38"/>
      <c r="B176" s="51"/>
      <c r="C176" s="40" t="s">
        <v>41</v>
      </c>
      <c r="D176" s="53" t="s">
        <v>42</v>
      </c>
      <c r="E176" s="23">
        <v>55517</v>
      </c>
      <c r="F176" s="119">
        <v>0</v>
      </c>
      <c r="G176" s="44">
        <f t="shared" si="2"/>
        <v>0</v>
      </c>
    </row>
    <row r="177" spans="1:7" ht="14.25">
      <c r="A177" s="38"/>
      <c r="B177" s="51"/>
      <c r="C177" s="54" t="s">
        <v>43</v>
      </c>
      <c r="D177" s="53" t="s">
        <v>44</v>
      </c>
      <c r="E177" s="23"/>
      <c r="F177" s="119"/>
      <c r="G177" s="44"/>
    </row>
    <row r="178" spans="1:7" ht="14.25" hidden="1">
      <c r="A178" s="38"/>
      <c r="B178" s="51" t="s">
        <v>45</v>
      </c>
      <c r="C178" s="51"/>
      <c r="D178" s="30" t="s">
        <v>46</v>
      </c>
      <c r="E178" s="23"/>
      <c r="F178" s="119"/>
      <c r="G178" s="24"/>
    </row>
    <row r="179" spans="1:7" ht="14.25" hidden="1">
      <c r="A179" s="38"/>
      <c r="B179" s="51" t="s">
        <v>47</v>
      </c>
      <c r="C179" s="52"/>
      <c r="D179" s="30" t="s">
        <v>48</v>
      </c>
      <c r="E179" s="23">
        <f>E180</f>
        <v>0</v>
      </c>
      <c r="F179" s="119">
        <f>F180</f>
        <v>0</v>
      </c>
      <c r="G179" s="24"/>
    </row>
    <row r="180" spans="1:7" ht="14.25" hidden="1">
      <c r="A180" s="38"/>
      <c r="B180" s="51"/>
      <c r="C180" s="40" t="s">
        <v>49</v>
      </c>
      <c r="D180" s="53" t="s">
        <v>50</v>
      </c>
      <c r="E180" s="23"/>
      <c r="F180" s="119"/>
      <c r="G180" s="24"/>
    </row>
    <row r="181" spans="1:7" ht="14.25" hidden="1">
      <c r="A181" s="38"/>
      <c r="B181" s="51" t="s">
        <v>51</v>
      </c>
      <c r="C181" s="51"/>
      <c r="D181" s="30" t="s">
        <v>52</v>
      </c>
      <c r="E181" s="23">
        <f>E182</f>
        <v>0</v>
      </c>
      <c r="F181" s="119">
        <f>F182</f>
        <v>0</v>
      </c>
      <c r="G181" s="24"/>
    </row>
    <row r="182" spans="1:7" ht="14.25" hidden="1">
      <c r="A182" s="38"/>
      <c r="B182" s="51"/>
      <c r="C182" s="40" t="s">
        <v>53</v>
      </c>
      <c r="D182" s="53" t="s">
        <v>54</v>
      </c>
      <c r="E182" s="23"/>
      <c r="F182" s="119"/>
      <c r="G182" s="24"/>
    </row>
    <row r="183" spans="1:7" ht="14.25" hidden="1">
      <c r="A183" s="38"/>
      <c r="B183" s="51"/>
      <c r="C183" s="40" t="s">
        <v>55</v>
      </c>
      <c r="D183" s="53" t="s">
        <v>56</v>
      </c>
      <c r="E183" s="23"/>
      <c r="F183" s="119"/>
      <c r="G183" s="24"/>
    </row>
    <row r="184" spans="1:7" ht="14.25">
      <c r="A184" s="38"/>
      <c r="B184" s="28" t="s">
        <v>57</v>
      </c>
      <c r="C184" s="28"/>
      <c r="D184" s="30" t="s">
        <v>58</v>
      </c>
      <c r="E184" s="23"/>
      <c r="F184" s="119"/>
      <c r="G184" s="44"/>
    </row>
    <row r="185" spans="1:7" ht="15.75">
      <c r="A185" s="45" t="s">
        <v>63</v>
      </c>
      <c r="B185" s="79"/>
      <c r="C185" s="80"/>
      <c r="D185" s="48" t="s">
        <v>64</v>
      </c>
      <c r="E185" s="23">
        <f>E186+E188</f>
        <v>393838</v>
      </c>
      <c r="F185" s="119">
        <f>F186+F188</f>
        <v>23748.46</v>
      </c>
      <c r="G185" s="44">
        <f>F185/E185*100</f>
        <v>6.030007261869094</v>
      </c>
    </row>
    <row r="186" spans="1:7" ht="14.25">
      <c r="A186" s="25"/>
      <c r="B186" s="51" t="s">
        <v>65</v>
      </c>
      <c r="C186" s="51"/>
      <c r="D186" s="50" t="s">
        <v>66</v>
      </c>
      <c r="E186" s="23">
        <f>E187</f>
        <v>393838</v>
      </c>
      <c r="F186" s="119">
        <f>F187</f>
        <v>23748.46</v>
      </c>
      <c r="G186" s="44">
        <f>F186/E186*100</f>
        <v>6.030007261869094</v>
      </c>
    </row>
    <row r="187" spans="1:7" ht="14.25">
      <c r="A187" s="25"/>
      <c r="B187" s="25"/>
      <c r="C187" s="54" t="s">
        <v>67</v>
      </c>
      <c r="D187" s="57" t="s">
        <v>68</v>
      </c>
      <c r="E187" s="23">
        <v>393838</v>
      </c>
      <c r="F187" s="119">
        <v>23748.46</v>
      </c>
      <c r="G187" s="44">
        <f>F187/E187*100</f>
        <v>6.030007261869094</v>
      </c>
    </row>
    <row r="188" spans="1:7" ht="14.25" hidden="1">
      <c r="A188" s="25"/>
      <c r="B188" s="58" t="s">
        <v>69</v>
      </c>
      <c r="C188" s="54"/>
      <c r="D188" s="50" t="s">
        <v>70</v>
      </c>
      <c r="E188" s="23"/>
      <c r="F188" s="119"/>
      <c r="G188" s="24"/>
    </row>
    <row r="189" spans="1:7" ht="14.25" hidden="1">
      <c r="A189" s="38"/>
      <c r="B189" s="51" t="s">
        <v>71</v>
      </c>
      <c r="C189" s="51"/>
      <c r="D189" s="50" t="s">
        <v>72</v>
      </c>
      <c r="E189" s="23" t="str">
        <f>E190</f>
        <v> </v>
      </c>
      <c r="F189" s="119" t="str">
        <f>F190</f>
        <v> </v>
      </c>
      <c r="G189" s="24"/>
    </row>
    <row r="190" spans="1:7" ht="14.25" hidden="1">
      <c r="A190" s="38"/>
      <c r="B190" s="51"/>
      <c r="C190" s="54" t="s">
        <v>73</v>
      </c>
      <c r="D190" s="57" t="s">
        <v>74</v>
      </c>
      <c r="E190" s="23" t="s">
        <v>182</v>
      </c>
      <c r="F190" s="119" t="s">
        <v>182</v>
      </c>
      <c r="G190" s="24"/>
    </row>
    <row r="191" spans="1:7" ht="15.75" hidden="1">
      <c r="A191" s="45" t="s">
        <v>78</v>
      </c>
      <c r="B191" s="81"/>
      <c r="C191" s="27"/>
      <c r="D191" s="48" t="s">
        <v>79</v>
      </c>
      <c r="E191" s="23">
        <f>E192+E203+E205</f>
        <v>0</v>
      </c>
      <c r="F191" s="119">
        <f>F192+F203+F205</f>
        <v>0</v>
      </c>
      <c r="G191" s="24"/>
    </row>
    <row r="192" spans="1:7" ht="12.75" customHeight="1" hidden="1">
      <c r="A192" s="54"/>
      <c r="B192" s="110" t="s">
        <v>80</v>
      </c>
      <c r="C192" s="110"/>
      <c r="D192" s="50" t="s">
        <v>81</v>
      </c>
      <c r="E192" s="23">
        <f>E193+E194+E195+E196+E197+E198+E199+E200+E201+E202</f>
        <v>0</v>
      </c>
      <c r="F192" s="119">
        <f>F193+F194+F195+F196+F197+F198+F199+F200+F201+F202</f>
        <v>0</v>
      </c>
      <c r="G192" s="24"/>
    </row>
    <row r="193" spans="1:7" ht="14.25" hidden="1">
      <c r="A193" s="54"/>
      <c r="B193" s="51"/>
      <c r="C193" s="60" t="s">
        <v>82</v>
      </c>
      <c r="D193" s="57" t="s">
        <v>83</v>
      </c>
      <c r="E193" s="23"/>
      <c r="F193" s="119"/>
      <c r="G193" s="24"/>
    </row>
    <row r="194" spans="1:7" ht="14.25" hidden="1">
      <c r="A194" s="54"/>
      <c r="B194" s="51"/>
      <c r="C194" s="54" t="s">
        <v>84</v>
      </c>
      <c r="D194" s="57" t="s">
        <v>85</v>
      </c>
      <c r="E194" s="23"/>
      <c r="F194" s="119"/>
      <c r="G194" s="24"/>
    </row>
    <row r="195" spans="1:7" ht="14.25" hidden="1">
      <c r="A195" s="54"/>
      <c r="B195" s="51"/>
      <c r="C195" s="60" t="s">
        <v>86</v>
      </c>
      <c r="D195" s="57" t="s">
        <v>87</v>
      </c>
      <c r="E195" s="23"/>
      <c r="F195" s="119"/>
      <c r="G195" s="24"/>
    </row>
    <row r="196" spans="1:7" ht="14.25" hidden="1">
      <c r="A196" s="54"/>
      <c r="B196" s="51"/>
      <c r="C196" s="60" t="s">
        <v>88</v>
      </c>
      <c r="D196" s="57" t="s">
        <v>89</v>
      </c>
      <c r="E196" s="23"/>
      <c r="F196" s="119"/>
      <c r="G196" s="24"/>
    </row>
    <row r="197" spans="1:7" ht="14.25" hidden="1">
      <c r="A197" s="54"/>
      <c r="B197" s="51"/>
      <c r="C197" s="60" t="s">
        <v>90</v>
      </c>
      <c r="D197" s="57" t="s">
        <v>91</v>
      </c>
      <c r="E197" s="23"/>
      <c r="F197" s="119"/>
      <c r="G197" s="24"/>
    </row>
    <row r="198" spans="1:7" ht="14.25" hidden="1">
      <c r="A198" s="54"/>
      <c r="B198" s="51"/>
      <c r="C198" s="60" t="s">
        <v>92</v>
      </c>
      <c r="D198" s="57" t="s">
        <v>93</v>
      </c>
      <c r="E198" s="23"/>
      <c r="F198" s="119"/>
      <c r="G198" s="24"/>
    </row>
    <row r="199" spans="1:7" ht="14.25" hidden="1">
      <c r="A199" s="54"/>
      <c r="B199" s="51"/>
      <c r="C199" s="60" t="s">
        <v>94</v>
      </c>
      <c r="D199" s="57" t="s">
        <v>95</v>
      </c>
      <c r="E199" s="23"/>
      <c r="F199" s="119"/>
      <c r="G199" s="24"/>
    </row>
    <row r="200" spans="1:7" ht="14.25" hidden="1">
      <c r="A200" s="54"/>
      <c r="B200" s="51"/>
      <c r="C200" s="60" t="s">
        <v>96</v>
      </c>
      <c r="D200" s="57" t="s">
        <v>97</v>
      </c>
      <c r="E200" s="23"/>
      <c r="F200" s="119"/>
      <c r="G200" s="24"/>
    </row>
    <row r="201" spans="1:7" ht="14.25" hidden="1">
      <c r="A201" s="54"/>
      <c r="B201" s="51"/>
      <c r="C201" s="60" t="s">
        <v>98</v>
      </c>
      <c r="D201" s="61" t="s">
        <v>99</v>
      </c>
      <c r="E201" s="23"/>
      <c r="F201" s="119"/>
      <c r="G201" s="24"/>
    </row>
    <row r="202" spans="1:7" ht="14.25" hidden="1">
      <c r="A202" s="54"/>
      <c r="B202" s="51"/>
      <c r="C202" s="54" t="s">
        <v>100</v>
      </c>
      <c r="D202" s="57" t="s">
        <v>101</v>
      </c>
      <c r="E202" s="23"/>
      <c r="F202" s="119"/>
      <c r="G202" s="24"/>
    </row>
    <row r="203" spans="1:7" ht="14.25" hidden="1">
      <c r="A203" s="54"/>
      <c r="B203" s="51" t="s">
        <v>102</v>
      </c>
      <c r="C203" s="28"/>
      <c r="D203" s="26" t="s">
        <v>103</v>
      </c>
      <c r="E203" s="23">
        <f>E204</f>
        <v>0</v>
      </c>
      <c r="F203" s="119">
        <f>F204</f>
        <v>0</v>
      </c>
      <c r="G203" s="24"/>
    </row>
    <row r="204" spans="1:7" ht="14.25" hidden="1">
      <c r="A204" s="54"/>
      <c r="B204" s="51"/>
      <c r="C204" s="54" t="s">
        <v>104</v>
      </c>
      <c r="D204" s="62" t="s">
        <v>105</v>
      </c>
      <c r="E204" s="23"/>
      <c r="F204" s="119"/>
      <c r="G204" s="24"/>
    </row>
    <row r="205" spans="1:7" ht="15" hidden="1">
      <c r="A205" s="54"/>
      <c r="B205" s="51" t="s">
        <v>106</v>
      </c>
      <c r="C205" s="27"/>
      <c r="D205" s="26" t="s">
        <v>107</v>
      </c>
      <c r="E205" s="23"/>
      <c r="F205" s="119"/>
      <c r="G205" s="24"/>
    </row>
    <row r="206" spans="1:7" ht="15.75" hidden="1">
      <c r="A206" s="45" t="s">
        <v>164</v>
      </c>
      <c r="B206" s="86"/>
      <c r="C206" s="28"/>
      <c r="D206" s="48" t="s">
        <v>165</v>
      </c>
      <c r="E206" s="23">
        <f>E207+E208+E210+E211+E212</f>
        <v>0</v>
      </c>
      <c r="F206" s="119">
        <f>F207+F208+F210+F211+F212</f>
        <v>0</v>
      </c>
      <c r="G206" s="24"/>
    </row>
    <row r="207" spans="1:7" ht="14.25" hidden="1">
      <c r="A207" s="38"/>
      <c r="B207" s="51" t="s">
        <v>166</v>
      </c>
      <c r="C207" s="51"/>
      <c r="D207" s="41" t="s">
        <v>167</v>
      </c>
      <c r="E207" s="23"/>
      <c r="F207" s="119"/>
      <c r="G207" s="24"/>
    </row>
    <row r="208" spans="1:7" ht="14.25" hidden="1">
      <c r="A208" s="38"/>
      <c r="B208" s="28" t="s">
        <v>108</v>
      </c>
      <c r="C208" s="51"/>
      <c r="D208" s="41" t="s">
        <v>109</v>
      </c>
      <c r="E208" s="23">
        <f>E209</f>
        <v>0</v>
      </c>
      <c r="F208" s="119">
        <f>F209</f>
        <v>0</v>
      </c>
      <c r="G208" s="24"/>
    </row>
    <row r="209" spans="1:7" ht="14.25" hidden="1">
      <c r="A209" s="38"/>
      <c r="B209" s="28"/>
      <c r="C209" s="51" t="s">
        <v>110</v>
      </c>
      <c r="D209" s="41" t="s">
        <v>111</v>
      </c>
      <c r="E209" s="23"/>
      <c r="F209" s="119"/>
      <c r="G209" s="24"/>
    </row>
    <row r="210" spans="1:7" ht="14.25" hidden="1">
      <c r="A210" s="38"/>
      <c r="B210" s="28" t="s">
        <v>112</v>
      </c>
      <c r="C210" s="51"/>
      <c r="D210" s="41" t="s">
        <v>113</v>
      </c>
      <c r="E210" s="23"/>
      <c r="F210" s="119"/>
      <c r="G210" s="24"/>
    </row>
    <row r="211" spans="1:7" ht="14.25" hidden="1">
      <c r="A211" s="38"/>
      <c r="B211" s="28" t="s">
        <v>114</v>
      </c>
      <c r="C211" s="51"/>
      <c r="D211" s="41" t="s">
        <v>115</v>
      </c>
      <c r="E211" s="23"/>
      <c r="F211" s="119"/>
      <c r="G211" s="24"/>
    </row>
    <row r="212" spans="1:7" ht="14.25" hidden="1">
      <c r="A212" s="38"/>
      <c r="B212" s="28" t="s">
        <v>116</v>
      </c>
      <c r="C212" s="51"/>
      <c r="D212" s="41" t="s">
        <v>117</v>
      </c>
      <c r="E212" s="23"/>
      <c r="F212" s="119"/>
      <c r="G212" s="24"/>
    </row>
    <row r="213" spans="1:7" ht="33.75" customHeight="1" hidden="1">
      <c r="A213" s="104" t="s">
        <v>118</v>
      </c>
      <c r="B213" s="104"/>
      <c r="C213" s="104"/>
      <c r="D213" s="41" t="s">
        <v>119</v>
      </c>
      <c r="E213" s="23">
        <f>E214+E221</f>
        <v>0</v>
      </c>
      <c r="F213" s="119">
        <f>F214+F221</f>
        <v>0</v>
      </c>
      <c r="G213" s="24"/>
    </row>
    <row r="214" spans="1:7" ht="15.75" hidden="1">
      <c r="A214" s="45" t="s">
        <v>120</v>
      </c>
      <c r="B214" s="64"/>
      <c r="C214" s="27"/>
      <c r="D214" s="41" t="s">
        <v>121</v>
      </c>
      <c r="E214" s="23">
        <f>E216+E219+E220</f>
        <v>0</v>
      </c>
      <c r="F214" s="119">
        <f>F216+F219+F220</f>
        <v>0</v>
      </c>
      <c r="G214" s="24"/>
    </row>
    <row r="215" spans="1:7" ht="14.25" hidden="1">
      <c r="A215" s="25" t="s">
        <v>12</v>
      </c>
      <c r="B215" s="25"/>
      <c r="C215" s="25"/>
      <c r="D215" s="41"/>
      <c r="E215" s="23"/>
      <c r="F215" s="119"/>
      <c r="G215" s="24"/>
    </row>
    <row r="216" spans="1:7" ht="15" hidden="1">
      <c r="A216" s="54"/>
      <c r="B216" s="51" t="s">
        <v>122</v>
      </c>
      <c r="C216" s="27"/>
      <c r="D216" s="41" t="s">
        <v>123</v>
      </c>
      <c r="E216" s="23">
        <f>E217+E218</f>
        <v>0</v>
      </c>
      <c r="F216" s="119">
        <f>F217+F218</f>
        <v>0</v>
      </c>
      <c r="G216" s="24"/>
    </row>
    <row r="217" spans="1:7" ht="14.25" hidden="1">
      <c r="A217" s="54"/>
      <c r="B217" s="51"/>
      <c r="C217" s="54" t="s">
        <v>124</v>
      </c>
      <c r="D217" s="41" t="s">
        <v>125</v>
      </c>
      <c r="E217" s="23"/>
      <c r="F217" s="119"/>
      <c r="G217" s="24"/>
    </row>
    <row r="218" spans="1:7" ht="14.25" hidden="1">
      <c r="A218" s="54"/>
      <c r="B218" s="51"/>
      <c r="C218" s="54" t="s">
        <v>126</v>
      </c>
      <c r="D218" s="41" t="s">
        <v>127</v>
      </c>
      <c r="E218" s="23"/>
      <c r="F218" s="119"/>
      <c r="G218" s="24"/>
    </row>
    <row r="219" spans="1:7" ht="14.25" hidden="1">
      <c r="A219" s="54"/>
      <c r="B219" s="51" t="s">
        <v>128</v>
      </c>
      <c r="C219" s="65"/>
      <c r="D219" s="41" t="s">
        <v>129</v>
      </c>
      <c r="E219" s="23"/>
      <c r="F219" s="119"/>
      <c r="G219" s="24"/>
    </row>
    <row r="220" spans="1:7" ht="15" hidden="1">
      <c r="A220" s="54"/>
      <c r="B220" s="51" t="s">
        <v>130</v>
      </c>
      <c r="C220" s="27"/>
      <c r="D220" s="41" t="s">
        <v>131</v>
      </c>
      <c r="E220" s="23"/>
      <c r="F220" s="119"/>
      <c r="G220" s="24"/>
    </row>
    <row r="221" spans="1:7" ht="15" hidden="1">
      <c r="A221" s="67" t="s">
        <v>168</v>
      </c>
      <c r="B221" s="51"/>
      <c r="C221" s="27"/>
      <c r="D221" s="41" t="s">
        <v>169</v>
      </c>
      <c r="E221" s="23">
        <f>E223+E224+E225</f>
        <v>0</v>
      </c>
      <c r="F221" s="119">
        <f>F223+F224+F225</f>
        <v>0</v>
      </c>
      <c r="G221" s="24"/>
    </row>
    <row r="222" spans="1:7" ht="14.25" hidden="1">
      <c r="A222" s="25" t="s">
        <v>12</v>
      </c>
      <c r="B222" s="25"/>
      <c r="C222" s="25"/>
      <c r="D222" s="41"/>
      <c r="E222" s="23"/>
      <c r="F222" s="119"/>
      <c r="G222" s="24"/>
    </row>
    <row r="223" spans="1:7" ht="15" hidden="1">
      <c r="A223" s="54"/>
      <c r="B223" s="51" t="s">
        <v>170</v>
      </c>
      <c r="C223" s="27"/>
      <c r="D223" s="41" t="s">
        <v>171</v>
      </c>
      <c r="E223" s="23"/>
      <c r="F223" s="119"/>
      <c r="G223" s="24"/>
    </row>
    <row r="224" spans="1:7" ht="15" hidden="1">
      <c r="A224" s="54"/>
      <c r="B224" s="51" t="s">
        <v>132</v>
      </c>
      <c r="C224" s="27"/>
      <c r="D224" s="41" t="s">
        <v>133</v>
      </c>
      <c r="E224" s="23"/>
      <c r="F224" s="119"/>
      <c r="G224" s="24"/>
    </row>
    <row r="225" spans="1:7" ht="15" hidden="1">
      <c r="A225" s="54"/>
      <c r="B225" s="51" t="s">
        <v>134</v>
      </c>
      <c r="C225" s="27"/>
      <c r="D225" s="41" t="s">
        <v>135</v>
      </c>
      <c r="E225" s="23">
        <f>E226+E227</f>
        <v>0</v>
      </c>
      <c r="F225" s="119">
        <f>F226+F227</f>
        <v>0</v>
      </c>
      <c r="G225" s="24"/>
    </row>
    <row r="226" spans="1:7" ht="14.25" hidden="1">
      <c r="A226" s="54"/>
      <c r="B226" s="51"/>
      <c r="C226" s="64" t="s">
        <v>136</v>
      </c>
      <c r="D226" s="41" t="s">
        <v>137</v>
      </c>
      <c r="E226" s="23"/>
      <c r="F226" s="119"/>
      <c r="G226" s="24"/>
    </row>
    <row r="227" spans="1:7" ht="14.25" hidden="1">
      <c r="A227" s="54"/>
      <c r="B227" s="51"/>
      <c r="C227" s="64" t="s">
        <v>138</v>
      </c>
      <c r="D227" s="41" t="s">
        <v>139</v>
      </c>
      <c r="E227" s="23"/>
      <c r="F227" s="119"/>
      <c r="G227" s="24"/>
    </row>
    <row r="228" spans="1:7" ht="18.75" hidden="1">
      <c r="A228" s="105" t="s">
        <v>140</v>
      </c>
      <c r="B228" s="105"/>
      <c r="C228" s="105"/>
      <c r="D228" s="41" t="s">
        <v>141</v>
      </c>
      <c r="E228" s="23">
        <f>E229+E233+E238+E241</f>
        <v>0</v>
      </c>
      <c r="F228" s="119">
        <f>F229+F233+F238+F241</f>
        <v>0</v>
      </c>
      <c r="G228" s="24"/>
    </row>
    <row r="229" spans="1:7" ht="15.75" hidden="1">
      <c r="A229" s="45" t="s">
        <v>142</v>
      </c>
      <c r="B229" s="64"/>
      <c r="C229" s="28"/>
      <c r="D229" s="41" t="s">
        <v>143</v>
      </c>
      <c r="E229" s="23">
        <f>E231</f>
        <v>0</v>
      </c>
      <c r="F229" s="119">
        <f>F231</f>
        <v>0</v>
      </c>
      <c r="G229" s="24"/>
    </row>
    <row r="230" spans="1:7" ht="14.25" hidden="1">
      <c r="A230" s="25" t="s">
        <v>12</v>
      </c>
      <c r="B230" s="25"/>
      <c r="C230" s="25"/>
      <c r="D230" s="41"/>
      <c r="E230" s="23"/>
      <c r="F230" s="119"/>
      <c r="G230" s="24"/>
    </row>
    <row r="231" spans="1:7" ht="14.25" hidden="1">
      <c r="A231" s="54"/>
      <c r="B231" s="51" t="s">
        <v>144</v>
      </c>
      <c r="C231" s="28"/>
      <c r="D231" s="41" t="s">
        <v>145</v>
      </c>
      <c r="E231" s="23"/>
      <c r="F231" s="119"/>
      <c r="G231" s="24"/>
    </row>
    <row r="232" spans="1:7" ht="14.25" hidden="1">
      <c r="A232" s="54"/>
      <c r="B232" s="64"/>
      <c r="C232" s="54" t="s">
        <v>146</v>
      </c>
      <c r="D232" s="41" t="s">
        <v>147</v>
      </c>
      <c r="E232" s="23"/>
      <c r="F232" s="119"/>
      <c r="G232" s="24"/>
    </row>
    <row r="233" spans="1:7" ht="15.75" hidden="1">
      <c r="A233" s="88" t="s">
        <v>172</v>
      </c>
      <c r="B233" s="69"/>
      <c r="C233" s="66"/>
      <c r="D233" s="41" t="s">
        <v>173</v>
      </c>
      <c r="E233" s="23">
        <f>E235+E238</f>
        <v>0</v>
      </c>
      <c r="F233" s="119">
        <f>F235+F238</f>
        <v>0</v>
      </c>
      <c r="G233" s="24"/>
    </row>
    <row r="234" spans="1:7" ht="14.25" hidden="1">
      <c r="A234" s="25" t="s">
        <v>12</v>
      </c>
      <c r="B234" s="25"/>
      <c r="C234" s="25"/>
      <c r="D234" s="41"/>
      <c r="E234" s="23"/>
      <c r="F234" s="119"/>
      <c r="G234" s="24"/>
    </row>
    <row r="235" spans="1:7" ht="14.25" hidden="1">
      <c r="A235" s="25"/>
      <c r="B235" s="25" t="s">
        <v>174</v>
      </c>
      <c r="C235" s="25"/>
      <c r="D235" s="41" t="s">
        <v>175</v>
      </c>
      <c r="E235" s="23">
        <f>E236+E237</f>
        <v>0</v>
      </c>
      <c r="F235" s="119">
        <f>F236+F237</f>
        <v>0</v>
      </c>
      <c r="G235" s="24"/>
    </row>
    <row r="236" spans="1:7" ht="14.25" hidden="1">
      <c r="A236" s="25"/>
      <c r="B236" s="25"/>
      <c r="C236" s="58" t="s">
        <v>148</v>
      </c>
      <c r="D236" s="41" t="s">
        <v>149</v>
      </c>
      <c r="E236" s="23"/>
      <c r="F236" s="119"/>
      <c r="G236" s="24"/>
    </row>
    <row r="237" spans="1:7" ht="14.25" hidden="1">
      <c r="A237" s="54"/>
      <c r="B237" s="28"/>
      <c r="C237" s="28" t="s">
        <v>150</v>
      </c>
      <c r="D237" s="41" t="s">
        <v>151</v>
      </c>
      <c r="E237" s="23"/>
      <c r="F237" s="119">
        <v>0</v>
      </c>
      <c r="G237" s="24"/>
    </row>
    <row r="238" spans="1:7" ht="15.75" hidden="1">
      <c r="A238" s="45" t="s">
        <v>176</v>
      </c>
      <c r="B238" s="69"/>
      <c r="C238" s="66"/>
      <c r="D238" s="41" t="s">
        <v>177</v>
      </c>
      <c r="E238" s="23">
        <f>E240</f>
        <v>0</v>
      </c>
      <c r="F238" s="119">
        <f>F240</f>
        <v>0</v>
      </c>
      <c r="G238" s="24"/>
    </row>
    <row r="239" spans="1:7" ht="14.25" hidden="1">
      <c r="A239" s="25" t="s">
        <v>12</v>
      </c>
      <c r="B239" s="25"/>
      <c r="C239" s="25"/>
      <c r="D239" s="41"/>
      <c r="E239" s="23"/>
      <c r="F239" s="119"/>
      <c r="G239" s="24"/>
    </row>
    <row r="240" spans="1:7" ht="14.25" hidden="1">
      <c r="A240" s="89"/>
      <c r="B240" s="51" t="s">
        <v>178</v>
      </c>
      <c r="C240" s="90"/>
      <c r="D240" s="41" t="s">
        <v>179</v>
      </c>
      <c r="E240" s="23"/>
      <c r="F240" s="119"/>
      <c r="G240" s="24"/>
    </row>
    <row r="241" spans="1:7" ht="15.75" hidden="1">
      <c r="A241" s="45" t="s">
        <v>152</v>
      </c>
      <c r="B241" s="69"/>
      <c r="C241" s="28"/>
      <c r="D241" s="41" t="s">
        <v>153</v>
      </c>
      <c r="E241" s="23">
        <f>E243</f>
        <v>0</v>
      </c>
      <c r="F241" s="119">
        <f>F243</f>
        <v>0</v>
      </c>
      <c r="G241" s="24"/>
    </row>
    <row r="242" spans="1:7" ht="14.25" hidden="1">
      <c r="A242" s="25" t="s">
        <v>12</v>
      </c>
      <c r="B242" s="25"/>
      <c r="C242" s="25"/>
      <c r="D242" s="41"/>
      <c r="E242" s="23"/>
      <c r="F242" s="119"/>
      <c r="G242" s="24"/>
    </row>
    <row r="243" spans="1:7" ht="15" hidden="1">
      <c r="A243" s="27"/>
      <c r="B243" s="28" t="s">
        <v>154</v>
      </c>
      <c r="C243" s="54"/>
      <c r="D243" s="41" t="s">
        <v>155</v>
      </c>
      <c r="E243" s="23"/>
      <c r="F243" s="119"/>
      <c r="G243" s="24"/>
    </row>
    <row r="244" spans="1:7" ht="14.25" hidden="1">
      <c r="A244" s="70" t="s">
        <v>156</v>
      </c>
      <c r="B244" s="70"/>
      <c r="C244" s="70"/>
      <c r="D244" s="41" t="s">
        <v>157</v>
      </c>
      <c r="E244" s="23"/>
      <c r="F244" s="119"/>
      <c r="G244" s="24"/>
    </row>
    <row r="245" spans="1:7" ht="14.25" hidden="1">
      <c r="A245" s="71" t="s">
        <v>158</v>
      </c>
      <c r="B245" s="71"/>
      <c r="C245" s="71"/>
      <c r="D245" s="41" t="s">
        <v>159</v>
      </c>
      <c r="E245" s="23"/>
      <c r="F245" s="119"/>
      <c r="G245" s="24"/>
    </row>
    <row r="246" spans="1:7" ht="14.25" hidden="1">
      <c r="A246" s="37" t="s">
        <v>160</v>
      </c>
      <c r="B246" s="37"/>
      <c r="C246" s="37"/>
      <c r="D246" s="41" t="s">
        <v>161</v>
      </c>
      <c r="E246" s="23"/>
      <c r="F246" s="119"/>
      <c r="G246" s="24"/>
    </row>
    <row r="247" spans="3:6" ht="12.75">
      <c r="C247" s="97" t="s">
        <v>183</v>
      </c>
      <c r="D247" s="98" t="s">
        <v>186</v>
      </c>
      <c r="E247" s="99"/>
      <c r="F247" s="124"/>
    </row>
    <row r="248" spans="2:5" ht="12.75">
      <c r="B248" s="91"/>
      <c r="C248" s="97" t="s">
        <v>184</v>
      </c>
      <c r="D248" s="101" t="s">
        <v>187</v>
      </c>
      <c r="E248" s="92"/>
    </row>
    <row r="249" spans="1:7" ht="12.75" customHeight="1">
      <c r="A249" s="106"/>
      <c r="B249" s="106"/>
      <c r="C249" s="107"/>
      <c r="D249" s="107"/>
      <c r="E249" s="92"/>
      <c r="F249" s="93"/>
      <c r="G249" s="94"/>
    </row>
    <row r="250" spans="1:7" ht="12.75">
      <c r="A250" s="95"/>
      <c r="B250" s="96"/>
      <c r="D250" s="1" t="s">
        <v>191</v>
      </c>
      <c r="F250" s="100"/>
      <c r="G250" s="94"/>
    </row>
    <row r="251" spans="1:7" ht="12.75">
      <c r="A251" s="96"/>
      <c r="B251" s="96"/>
      <c r="F251" s="93"/>
      <c r="G251" s="94"/>
    </row>
    <row r="252" spans="1:7" ht="12.75">
      <c r="A252" s="96"/>
      <c r="B252" s="96"/>
      <c r="C252" s="97"/>
      <c r="D252" s="96"/>
      <c r="E252" s="92"/>
      <c r="F252" s="93"/>
      <c r="G252" s="94"/>
    </row>
    <row r="253" spans="3:7" ht="12.75">
      <c r="C253" s="1" t="s">
        <v>192</v>
      </c>
      <c r="D253" s="1" t="s">
        <v>193</v>
      </c>
      <c r="G253" s="102"/>
    </row>
  </sheetData>
  <sheetProtection selectLockedCells="1" selectUnlockedCells="1"/>
  <autoFilter ref="E11:G64"/>
  <mergeCells count="25">
    <mergeCell ref="A4:F4"/>
    <mergeCell ref="A5:F5"/>
    <mergeCell ref="A7:C9"/>
    <mergeCell ref="D7:D9"/>
    <mergeCell ref="F7:G7"/>
    <mergeCell ref="E9:E10"/>
    <mergeCell ref="F9:F10"/>
    <mergeCell ref="G9:G10"/>
    <mergeCell ref="A11:C11"/>
    <mergeCell ref="A12:C12"/>
    <mergeCell ref="B48:C48"/>
    <mergeCell ref="A67:C67"/>
    <mergeCell ref="A68:C68"/>
    <mergeCell ref="A74:C74"/>
    <mergeCell ref="B100:C100"/>
    <mergeCell ref="A213:C213"/>
    <mergeCell ref="A228:C228"/>
    <mergeCell ref="A249:B249"/>
    <mergeCell ref="C249:D249"/>
    <mergeCell ref="A122:C122"/>
    <mergeCell ref="A137:C137"/>
    <mergeCell ref="A157:C157"/>
    <mergeCell ref="A162:C162"/>
    <mergeCell ref="A168:C168"/>
    <mergeCell ref="B192:C192"/>
  </mergeCells>
  <printOptions/>
  <pageMargins left="0.7083333333333334" right="0.7083333333333334" top="0.7479166666666667" bottom="0.7486111111111111" header="0.5118055555555555" footer="0.31527777777777777"/>
  <pageSetup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2018-04-10T10:31:33Z</cp:lastPrinted>
  <dcterms:modified xsi:type="dcterms:W3CDTF">2018-04-10T10:31:38Z</dcterms:modified>
  <cp:category/>
  <cp:version/>
  <cp:contentType/>
  <cp:contentStatus/>
</cp:coreProperties>
</file>