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AUGUST\cont executie trim II\"/>
    </mc:Choice>
  </mc:AlternateContent>
  <xr:revisionPtr revIDLastSave="0" documentId="13_ncr:1_{C6025BD3-62B1-42B2-B0D1-08BC116F4E28}" xr6:coauthVersionLast="47" xr6:coauthVersionMax="47" xr10:uidLastSave="{00000000-0000-0000-0000-000000000000}"/>
  <bookViews>
    <workbookView xWindow="5940" yWindow="3345" windowWidth="21600" windowHeight="1143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F14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K18" i="1" s="1"/>
  <c r="J18" i="1"/>
  <c r="L18" i="1"/>
  <c r="K19" i="1"/>
  <c r="K20" i="1"/>
  <c r="D21" i="1"/>
  <c r="E21" i="1"/>
  <c r="F21" i="1"/>
  <c r="G21" i="1"/>
  <c r="H21" i="1"/>
  <c r="I21" i="1"/>
  <c r="J21" i="1"/>
  <c r="K21" i="1" s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J24" i="1" s="1"/>
  <c r="J23" i="1" s="1"/>
  <c r="L25" i="1"/>
  <c r="L24" i="1" s="1"/>
  <c r="L23" i="1" s="1"/>
  <c r="K26" i="1"/>
  <c r="K27" i="1"/>
  <c r="D30" i="1"/>
  <c r="E30" i="1"/>
  <c r="F30" i="1"/>
  <c r="G30" i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J42" i="1"/>
  <c r="L42" i="1"/>
  <c r="K43" i="1"/>
  <c r="D45" i="1"/>
  <c r="E45" i="1"/>
  <c r="E44" i="1" s="1"/>
  <c r="F45" i="1"/>
  <c r="G45" i="1"/>
  <c r="H45" i="1"/>
  <c r="I45" i="1"/>
  <c r="J45" i="1"/>
  <c r="L45" i="1"/>
  <c r="K46" i="1"/>
  <c r="K47" i="1"/>
  <c r="D48" i="1"/>
  <c r="E48" i="1"/>
  <c r="F48" i="1"/>
  <c r="G48" i="1"/>
  <c r="H48" i="1"/>
  <c r="I48" i="1"/>
  <c r="J48" i="1"/>
  <c r="L48" i="1"/>
  <c r="L44" i="1" s="1"/>
  <c r="K49" i="1"/>
  <c r="K50" i="1"/>
  <c r="K51" i="1"/>
  <c r="D53" i="1"/>
  <c r="D52" i="1" s="1"/>
  <c r="E53" i="1"/>
  <c r="F53" i="1"/>
  <c r="G53" i="1"/>
  <c r="H53" i="1"/>
  <c r="I53" i="1"/>
  <c r="J53" i="1"/>
  <c r="L53" i="1"/>
  <c r="K54" i="1"/>
  <c r="D55" i="1"/>
  <c r="E55" i="1"/>
  <c r="F55" i="1"/>
  <c r="G55" i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F61" i="1"/>
  <c r="G61" i="1"/>
  <c r="H61" i="1"/>
  <c r="I61" i="1"/>
  <c r="J61" i="1"/>
  <c r="L61" i="1"/>
  <c r="K62" i="1"/>
  <c r="D63" i="1"/>
  <c r="E63" i="1"/>
  <c r="F63" i="1"/>
  <c r="G63" i="1"/>
  <c r="H63" i="1"/>
  <c r="I63" i="1"/>
  <c r="J63" i="1"/>
  <c r="L63" i="1"/>
  <c r="L60" i="1" s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I68" i="1" s="1"/>
  <c r="J69" i="1"/>
  <c r="K69" i="1" s="1"/>
  <c r="L69" i="1"/>
  <c r="L68" i="1" s="1"/>
  <c r="K70" i="1"/>
  <c r="K71" i="1"/>
  <c r="K72" i="1"/>
  <c r="D74" i="1"/>
  <c r="E74" i="1"/>
  <c r="F74" i="1"/>
  <c r="G74" i="1"/>
  <c r="H74" i="1"/>
  <c r="I74" i="1"/>
  <c r="J74" i="1"/>
  <c r="L74" i="1"/>
  <c r="K75" i="1"/>
  <c r="D76" i="1"/>
  <c r="D77" i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L77" i="1"/>
  <c r="L76" i="1" s="1"/>
  <c r="K78" i="1"/>
  <c r="K79" i="1"/>
  <c r="D81" i="1"/>
  <c r="D80" i="1" s="1"/>
  <c r="E81" i="1"/>
  <c r="E80" i="1" s="1"/>
  <c r="F81" i="1"/>
  <c r="F80" i="1" s="1"/>
  <c r="G81" i="1"/>
  <c r="G80" i="1" s="1"/>
  <c r="H81" i="1"/>
  <c r="H80" i="1" s="1"/>
  <c r="I81" i="1"/>
  <c r="I80" i="1" s="1"/>
  <c r="J81" i="1"/>
  <c r="J80" i="1" s="1"/>
  <c r="L81" i="1"/>
  <c r="L80" i="1" s="1"/>
  <c r="K82" i="1"/>
  <c r="K83" i="1"/>
  <c r="K84" i="1"/>
  <c r="D85" i="1"/>
  <c r="E85" i="1"/>
  <c r="F85" i="1"/>
  <c r="G85" i="1"/>
  <c r="H85" i="1"/>
  <c r="I85" i="1"/>
  <c r="J85" i="1"/>
  <c r="L85" i="1"/>
  <c r="K86" i="1"/>
  <c r="K87" i="1"/>
  <c r="K88" i="1"/>
  <c r="K89" i="1"/>
  <c r="K90" i="1"/>
  <c r="K91" i="1"/>
  <c r="K92" i="1"/>
  <c r="D60" i="1" l="1"/>
  <c r="K57" i="1"/>
  <c r="K45" i="1"/>
  <c r="K32" i="1"/>
  <c r="I29" i="1"/>
  <c r="K63" i="1"/>
  <c r="E60" i="1"/>
  <c r="J60" i="1"/>
  <c r="F60" i="1"/>
  <c r="G44" i="1"/>
  <c r="H38" i="1"/>
  <c r="K25" i="1"/>
  <c r="K24" i="1"/>
  <c r="K85" i="1"/>
  <c r="L59" i="1"/>
  <c r="K53" i="1"/>
  <c r="K48" i="1"/>
  <c r="H44" i="1"/>
  <c r="G29" i="1"/>
  <c r="L73" i="1"/>
  <c r="L52" i="1"/>
  <c r="G38" i="1"/>
  <c r="E29" i="1"/>
  <c r="K30" i="1"/>
  <c r="K80" i="1"/>
  <c r="K61" i="1"/>
  <c r="K55" i="1"/>
  <c r="J52" i="1"/>
  <c r="F52" i="1"/>
  <c r="F44" i="1"/>
  <c r="I38" i="1"/>
  <c r="K16" i="1"/>
  <c r="J73" i="1"/>
  <c r="D59" i="1"/>
  <c r="K81" i="1"/>
  <c r="E73" i="1"/>
  <c r="K74" i="1"/>
  <c r="J68" i="1"/>
  <c r="K68" i="1" s="1"/>
  <c r="E52" i="1"/>
  <c r="H52" i="1"/>
  <c r="J44" i="1"/>
  <c r="D44" i="1"/>
  <c r="K42" i="1"/>
  <c r="H14" i="1"/>
  <c r="J14" i="1"/>
  <c r="H73" i="1"/>
  <c r="G52" i="1"/>
  <c r="G28" i="1" s="1"/>
  <c r="I44" i="1"/>
  <c r="J29" i="1"/>
  <c r="D29" i="1"/>
  <c r="H29" i="1"/>
  <c r="G14" i="1"/>
  <c r="I15" i="1"/>
  <c r="L14" i="1"/>
  <c r="E14" i="1"/>
  <c r="E59" i="1"/>
  <c r="H60" i="1"/>
  <c r="H59" i="1" s="1"/>
  <c r="F38" i="1"/>
  <c r="K39" i="1"/>
  <c r="E38" i="1"/>
  <c r="L29" i="1"/>
  <c r="F29" i="1"/>
  <c r="F28" i="1" s="1"/>
  <c r="D14" i="1"/>
  <c r="D73" i="1"/>
  <c r="K76" i="1"/>
  <c r="G60" i="1"/>
  <c r="L38" i="1"/>
  <c r="J38" i="1"/>
  <c r="D38" i="1"/>
  <c r="F59" i="1"/>
  <c r="K29" i="1"/>
  <c r="G59" i="1"/>
  <c r="G73" i="1"/>
  <c r="F73" i="1"/>
  <c r="I60" i="1"/>
  <c r="I52" i="1"/>
  <c r="K52" i="1" s="1"/>
  <c r="K77" i="1"/>
  <c r="I73" i="1"/>
  <c r="K73" i="1" s="1"/>
  <c r="I23" i="1"/>
  <c r="K23" i="1" s="1"/>
  <c r="J28" i="1" l="1"/>
  <c r="G13" i="1"/>
  <c r="K38" i="1"/>
  <c r="F13" i="1"/>
  <c r="E28" i="1"/>
  <c r="E13" i="1" s="1"/>
  <c r="J59" i="1"/>
  <c r="J13" i="1" s="1"/>
  <c r="I14" i="1"/>
  <c r="K14" i="1" s="1"/>
  <c r="K15" i="1"/>
  <c r="H28" i="1"/>
  <c r="H13" i="1" s="1"/>
  <c r="D28" i="1"/>
  <c r="D13" i="1" s="1"/>
  <c r="L28" i="1"/>
  <c r="L13" i="1" s="1"/>
  <c r="K44" i="1"/>
  <c r="K60" i="1"/>
  <c r="I59" i="1"/>
  <c r="K59" i="1" s="1"/>
  <c r="I28" i="1"/>
  <c r="K28" i="1" l="1"/>
  <c r="I13" i="1"/>
  <c r="K13" i="1" s="1"/>
</calcChain>
</file>

<file path=xl/sharedStrings.xml><?xml version="1.0" encoding="utf-8"?>
<sst xmlns="http://schemas.openxmlformats.org/spreadsheetml/2006/main" count="498" uniqueCount="467">
  <si>
    <t>Cont de executie - Cheltuieli - Bugetul local</t>
  </si>
  <si>
    <t>Trimestrul: 2,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</si>
  <si>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</si>
  <si>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</si>
  <si>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</si>
  <si>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</si>
  <si>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</si>
  <si>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</si>
  <si>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</si>
  <si>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</si>
  <si>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</si>
  <si>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</si>
  <si>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</si>
  <si>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</si>
  <si>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</si>
  <si>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</si>
  <si>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</si>
  <si>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</si>
  <si>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</si>
  <si>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</si>
  <si>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</si>
  <si>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</si>
  <si>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</si>
  <si>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</si>
  <si>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</si>
  <si>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</si>
  <si>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</si>
  <si>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</si>
  <si>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</si>
  <si>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</si>
  <si>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</si>
  <si>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</si>
  <si>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</si>
  <si>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</si>
  <si>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</si>
  <si>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</si>
  <si>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</si>
  <si>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</si>
  <si>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</si>
  <si>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</si>
  <si>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</si>
  <si>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</si>
  <si>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</si>
  <si>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</si>
  <si>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</si>
  <si>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</si>
  <si>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</si>
  <si>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</si>
  <si>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</si>
  <si>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</si>
  <si>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</si>
  <si>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</si>
  <si>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</si>
  <si>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</si>
  <si>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</si>
  <si>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</si>
  <si>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</si>
  <si>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</si>
  <si>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</si>
  <si>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</si>
  <si>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</si>
  <si>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</si>
  <si>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</si>
  <si>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</si>
  <si>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</si>
  <si>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</si>
  <si>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</si>
  <si>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</si>
  <si>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</si>
  <si>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</si>
  <si>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</si>
  <si>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</si>
  <si>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</si>
  <si>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</si>
  <si>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</si>
  <si>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</si>
  <si>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</si>
  <si>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</si>
  <si>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</si>
  <si>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</si>
  <si>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</si>
  <si>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</si>
  <si>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</si>
  <si>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</si>
  <si>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</si>
  <si>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</si>
  <si>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</si>
  <si>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</si>
  <si>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</si>
  <si>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</si>
  <si>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</si>
  <si>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</si>
  <si>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</si>
  <si>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</si>
  <si>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</si>
  <si>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</si>
  <si>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</si>
  <si>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</si>
  <si>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</si>
  <si>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</si>
  <si>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</si>
  <si>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</si>
  <si>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</si>
  <si>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</si>
  <si>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</si>
  <si>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</si>
  <si>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</si>
  <si>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</si>
  <si>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</si>
  <si>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</si>
  <si>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</si>
  <si>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</si>
  <si>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</si>
  <si>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</si>
  <si>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</si>
  <si>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</si>
  <si>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</si>
  <si>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</si>
  <si>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</si>
  <si>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</si>
  <si>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</si>
  <si>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</si>
  <si>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</si>
  <si>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</si>
  <si>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</si>
  <si>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</si>
  <si>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</si>
  <si>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</si>
  <si>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</si>
  <si>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</si>
  <si>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</si>
  <si>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</si>
  <si>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</si>
  <si>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</si>
  <si>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</si>
  <si>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</si>
  <si>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</si>
  <si>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</si>
  <si>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</si>
  <si>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</si>
  <si>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</si>
  <si>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</si>
  <si>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</si>
  <si>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</si>
  <si>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</si>
  <si>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</si>
  <si>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</si>
  <si>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</si>
  <si>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</si>
  <si>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</si>
  <si>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</si>
  <si>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</si>
  <si>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</si>
  <si>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</si>
  <si>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</si>
  <si>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</si>
  <si>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</si>
  <si>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</si>
  <si>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</si>
  <si>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</si>
  <si>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</si>
  <si>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</si>
  <si>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</si>
  <si>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</si>
  <si>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</si>
  <si>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</si>
  <si>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</si>
  <si>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</si>
  <si>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</si>
  <si>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</si>
  <si>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</si>
  <si>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</si>
  <si>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</si>
  <si>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</si>
  <si>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</si>
  <si>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</si>
  <si>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</si>
  <si>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</si>
  <si>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</si>
  <si>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</si>
  <si>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</si>
  <si>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</si>
  <si>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</si>
  <si>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</si>
  <si>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</si>
  <si>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</si>
  <si>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</si>
  <si>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</si>
  <si>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</si>
  <si>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</si>
  <si>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</si>
  <si>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</si>
  <si>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</si>
  <si>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</si>
  <si>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</si>
  <si>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</si>
  <si>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</si>
  <si>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</si>
  <si>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</si>
  <si>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</si>
  <si>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</si>
  <si>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</si>
  <si>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</si>
  <si>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</si>
  <si>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</si>
  <si>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</si>
  <si>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</si>
  <si>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</si>
  <si>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</si>
  <si>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</si>
  <si>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</si>
  <si>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</si>
  <si>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</si>
  <si>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</si>
  <si>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118</t>
  </si>
  <si>
    <t>Alte cheltuieli in domeniul agriculturii, silviculturii, pisciculturii si vanatorii</t>
  </si>
  <si>
    <t>83.02.50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</si>
  <si>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</si>
  <si>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</si>
  <si>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</si>
  <si>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</si>
  <si>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</si>
  <si>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</si>
  <si>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</si>
  <si>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</si>
  <si>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</si>
  <si>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</si>
  <si>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</si>
  <si>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</si>
  <si>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</si>
  <si>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</si>
  <si>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</si>
  <si>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</si>
  <si>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</si>
  <si>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</si>
  <si>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</si>
  <si>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</si>
  <si>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</si>
  <si>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</si>
  <si>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</si>
  <si>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</si>
  <si>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</si>
  <si>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</si>
  <si>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</si>
  <si>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</si>
  <si>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</si>
  <si>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</si>
  <si>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</si>
  <si>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</si>
  <si>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</si>
  <si>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</si>
  <si>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</si>
  <si>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</si>
  <si>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</si>
  <si>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</si>
  <si>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</si>
  <si>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</si>
  <si>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</si>
  <si>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</si>
  <si>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</si>
  <si>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</si>
  <si>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</si>
  <si>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</si>
  <si>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</si>
  <si>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</si>
  <si>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</si>
  <si>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</si>
  <si>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</si>
  <si>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</si>
  <si>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</si>
  <si>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</si>
  <si>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</si>
  <si>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</si>
  <si>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</si>
  <si>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</si>
  <si>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</si>
  <si>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</si>
  <si>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</si>
  <si>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</si>
  <si>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</si>
  <si>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</si>
  <si>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</si>
  <si>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</si>
  <si>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</si>
  <si>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</si>
  <si>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</si>
  <si>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</si>
  <si>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</si>
  <si>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</si>
  <si>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</si>
  <si>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</si>
  <si>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</si>
  <si>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</si>
  <si>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</si>
  <si>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</si>
  <si>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</si>
  <si>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</si>
  <si>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</si>
  <si>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</si>
  <si>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</si>
  <si>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</si>
  <si>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</si>
  <si>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</si>
  <si>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</si>
  <si>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</si>
  <si>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</si>
  <si>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</si>
  <si>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</si>
  <si>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</si>
  <si>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</si>
  <si>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</si>
  <si>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</si>
  <si>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</si>
  <si>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</si>
  <si>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</si>
  <si>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</si>
  <si>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</si>
  <si>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</si>
  <si>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</si>
  <si>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</si>
  <si>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</si>
  <si>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</si>
  <si>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</si>
  <si>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</si>
  <si>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</si>
  <si>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</si>
  <si>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</si>
  <si>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</si>
  <si>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</si>
  <si>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</si>
  <si>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</si>
  <si>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</si>
  <si>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</si>
  <si>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</si>
  <si>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</si>
  <si>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</si>
  <si>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</si>
  <si>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</si>
  <si>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</si>
  <si>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</si>
  <si>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</si>
  <si>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</si>
  <si>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</si>
  <si>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</si>
  <si>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</si>
  <si>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</si>
  <si>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</si>
  <si>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</si>
  <si>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</si>
  <si>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</si>
  <si>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</si>
  <si>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</si>
  <si>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</si>
  <si>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</si>
  <si>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</si>
  <si>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</si>
  <si>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</si>
  <si>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</si>
  <si>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</si>
  <si>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</si>
  <si>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</si>
  <si>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</si>
  <si>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</si>
  <si>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</si>
  <si>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</si>
  <si>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</si>
  <si>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</si>
  <si>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</si>
  <si>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</si>
  <si>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</si>
  <si>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</si>
  <si>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</si>
  <si>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</si>
  <si>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</si>
  <si>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</si>
  <si>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</si>
  <si>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</si>
  <si>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</si>
  <si>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</si>
  <si>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</si>
  <si>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</si>
  <si>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</si>
  <si>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</si>
  <si>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</si>
  <si>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</si>
  <si>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</si>
  <si>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</si>
  <si>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</si>
  <si>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</si>
  <si>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Despagubiri civile</t>
  </si>
  <si>
    <t>59.17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</si>
  <si>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</si>
  <si>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</si>
  <si>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</si>
  <si>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</si>
  <si>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</si>
  <si>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</si>
  <si>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</si>
  <si>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</si>
  <si>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</si>
  <si>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</si>
  <si>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</si>
  <si>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</si>
  <si>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</si>
  <si>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</si>
  <si>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</si>
  <si>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</si>
  <si>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</si>
  <si>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</si>
  <si>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</si>
  <si>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</si>
  <si>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</si>
  <si>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</si>
  <si>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</si>
  <si>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</si>
  <si>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</si>
  <si>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</si>
  <si>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</si>
  <si>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</si>
  <si>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</si>
  <si>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</si>
  <si>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</si>
  <si>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</si>
  <si>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</si>
  <si>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</si>
  <si>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</si>
  <si>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</si>
  <si>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</si>
  <si>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</si>
  <si>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</si>
  <si>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</si>
  <si>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</si>
  <si>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</si>
  <si>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</si>
  <si>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</si>
  <si>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</si>
  <si>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</si>
  <si>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Finanţare publică naţională</t>
  </si>
  <si>
    <t>60.02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</si>
  <si>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</si>
  <si>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</si>
  <si>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</si>
  <si>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</si>
  <si>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</si>
  <si>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</si>
  <si>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</si>
  <si>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</si>
  <si>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</si>
  <si>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</si>
  <si>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</si>
  <si>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</si>
  <si>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</si>
  <si>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</si>
  <si>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</si>
  <si>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</si>
  <si>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</si>
  <si>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</si>
  <si>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</si>
  <si>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</si>
  <si>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</si>
  <si>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</si>
  <si>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</si>
  <si>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</si>
  <si>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</si>
  <si>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</si>
  <si>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</si>
  <si>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ANEXA NR. 2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</si>
</sst>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38.140625" customWidth="1"/>
    <col min="3" max="3" width="11.7109375" customWidth="1"/>
    <col min="4" max="5" width="14.42578125" hidden="1" customWidth="1"/>
    <col min="6" max="6" width="14.42578125" customWidth="1"/>
    <col min="7" max="7" width="12.85546875" customWidth="1"/>
    <col min="8" max="9" width="14.42578125" hidden="1" customWidth="1"/>
    <col min="10" max="10" width="13.28515625" customWidth="1"/>
    <col min="11" max="11" width="14.42578125" hidden="1" customWidth="1"/>
    <col min="12" max="12" width="1.5703125" hidden="1" customWidth="1"/>
  </cols>
  <sheetData>
    <row r="1" spans="1:12" x14ac:dyDescent="0.25">
      <c r="A1" s="12" t="s">
        <v>466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256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6.25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thickBot="1" x14ac:dyDescent="0.3"/>
    <row r="7" spans="1:12" s="2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.75" thickBot="1" x14ac:dyDescent="0.3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D14+D23+D28+D59+D73</f>
        <v>0</v>
      </c>
      <c r="E13" s="6">
        <f t="shared" si="0"/>
        <v>0</v>
      </c>
      <c r="F13" s="6">
        <f t="shared" si="0"/>
        <v>138411120</v>
      </c>
      <c r="G13" s="6">
        <f t="shared" si="0"/>
        <v>98883560</v>
      </c>
      <c r="H13" s="6">
        <f t="shared" si="0"/>
        <v>58728577</v>
      </c>
      <c r="I13" s="6">
        <f t="shared" si="0"/>
        <v>58728577</v>
      </c>
      <c r="J13" s="6">
        <f t="shared" si="0"/>
        <v>50841510</v>
      </c>
      <c r="K13" s="6">
        <f t="shared" ref="K13:K44" si="1">I13-J13</f>
        <v>7887067</v>
      </c>
      <c r="L13" s="6">
        <f>L14+L23+L28+L59+L73</f>
        <v>38186547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17860160</v>
      </c>
      <c r="G14" s="6">
        <f t="shared" si="2"/>
        <v>11660090</v>
      </c>
      <c r="H14" s="6">
        <f t="shared" si="2"/>
        <v>12356440</v>
      </c>
      <c r="I14" s="6">
        <f t="shared" si="2"/>
        <v>12356440</v>
      </c>
      <c r="J14" s="6">
        <f t="shared" si="2"/>
        <v>7498167</v>
      </c>
      <c r="K14" s="6">
        <f t="shared" si="1"/>
        <v>4858273</v>
      </c>
      <c r="L14" s="6">
        <f>L15+L18+L21</f>
        <v>7067009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15013460</v>
      </c>
      <c r="G15" s="6">
        <f t="shared" si="3"/>
        <v>10069390</v>
      </c>
      <c r="H15" s="6">
        <f t="shared" si="3"/>
        <v>10608949</v>
      </c>
      <c r="I15" s="6">
        <f t="shared" si="3"/>
        <v>10608949</v>
      </c>
      <c r="J15" s="6">
        <f t="shared" si="3"/>
        <v>6092370</v>
      </c>
      <c r="K15" s="6">
        <f t="shared" si="1"/>
        <v>4516579</v>
      </c>
      <c r="L15" s="6">
        <f>L16</f>
        <v>5656121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15013460</v>
      </c>
      <c r="G16" s="6">
        <f t="shared" si="3"/>
        <v>10069390</v>
      </c>
      <c r="H16" s="6">
        <f t="shared" si="3"/>
        <v>10608949</v>
      </c>
      <c r="I16" s="6">
        <f t="shared" si="3"/>
        <v>10608949</v>
      </c>
      <c r="J16" s="6">
        <f t="shared" si="3"/>
        <v>6092370</v>
      </c>
      <c r="K16" s="6">
        <f t="shared" si="1"/>
        <v>4516579</v>
      </c>
      <c r="L16" s="6">
        <f>L17</f>
        <v>5656121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15013460</v>
      </c>
      <c r="G17" s="6">
        <v>10069390</v>
      </c>
      <c r="H17" s="6">
        <v>10608949</v>
      </c>
      <c r="I17" s="6">
        <v>10608949</v>
      </c>
      <c r="J17" s="6">
        <v>6092370</v>
      </c>
      <c r="K17" s="6">
        <f t="shared" si="1"/>
        <v>4516579</v>
      </c>
      <c r="L17" s="6">
        <v>5656121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+D19+D20</f>
        <v>0</v>
      </c>
      <c r="E18" s="6">
        <f t="shared" si="4"/>
        <v>0</v>
      </c>
      <c r="F18" s="6">
        <f t="shared" si="4"/>
        <v>684700</v>
      </c>
      <c r="G18" s="6">
        <f t="shared" si="4"/>
        <v>395700</v>
      </c>
      <c r="H18" s="6">
        <f t="shared" si="4"/>
        <v>661120</v>
      </c>
      <c r="I18" s="6">
        <f t="shared" si="4"/>
        <v>661120</v>
      </c>
      <c r="J18" s="6">
        <f t="shared" si="4"/>
        <v>319426</v>
      </c>
      <c r="K18" s="6">
        <f t="shared" si="1"/>
        <v>341694</v>
      </c>
      <c r="L18" s="6">
        <f>+L19+L20</f>
        <v>310133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684700</v>
      </c>
      <c r="G19" s="6">
        <v>395700</v>
      </c>
      <c r="H19" s="6">
        <v>661120</v>
      </c>
      <c r="I19" s="6">
        <v>661120</v>
      </c>
      <c r="J19" s="6">
        <v>319426</v>
      </c>
      <c r="K19" s="6">
        <f t="shared" si="1"/>
        <v>341694</v>
      </c>
      <c r="L19" s="6">
        <v>309339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1"/>
        <v>0</v>
      </c>
      <c r="L20" s="6">
        <v>794</v>
      </c>
    </row>
    <row r="21" spans="1:12" s="2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2162000</v>
      </c>
      <c r="G21" s="6">
        <f t="shared" si="5"/>
        <v>1195000</v>
      </c>
      <c r="H21" s="6">
        <f t="shared" si="5"/>
        <v>1086371</v>
      </c>
      <c r="I21" s="6">
        <f t="shared" si="5"/>
        <v>1086371</v>
      </c>
      <c r="J21" s="6">
        <f t="shared" si="5"/>
        <v>1086371</v>
      </c>
      <c r="K21" s="6">
        <f t="shared" si="1"/>
        <v>0</v>
      </c>
      <c r="L21" s="6">
        <f>L22</f>
        <v>1100755</v>
      </c>
    </row>
    <row r="22" spans="1:12" s="2" customFormat="1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2162000</v>
      </c>
      <c r="G22" s="6">
        <v>1195000</v>
      </c>
      <c r="H22" s="6">
        <v>1086371</v>
      </c>
      <c r="I22" s="6">
        <v>1086371</v>
      </c>
      <c r="J22" s="6">
        <v>1086371</v>
      </c>
      <c r="K22" s="6">
        <f t="shared" si="1"/>
        <v>0</v>
      </c>
      <c r="L22" s="6">
        <v>1100755</v>
      </c>
    </row>
    <row r="23" spans="1:12" s="2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2286500</v>
      </c>
      <c r="G23" s="6">
        <f t="shared" si="6"/>
        <v>1494500</v>
      </c>
      <c r="H23" s="6">
        <f t="shared" si="6"/>
        <v>2141409</v>
      </c>
      <c r="I23" s="6">
        <f t="shared" si="6"/>
        <v>2141409</v>
      </c>
      <c r="J23" s="6">
        <f t="shared" si="6"/>
        <v>1119570</v>
      </c>
      <c r="K23" s="6">
        <f t="shared" si="1"/>
        <v>1021839</v>
      </c>
      <c r="L23" s="6">
        <f>+L24</f>
        <v>1098693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2286500</v>
      </c>
      <c r="G24" s="6">
        <f t="shared" si="7"/>
        <v>1494500</v>
      </c>
      <c r="H24" s="6">
        <f t="shared" si="7"/>
        <v>2141409</v>
      </c>
      <c r="I24" s="6">
        <f t="shared" si="7"/>
        <v>2141409</v>
      </c>
      <c r="J24" s="6">
        <f t="shared" si="7"/>
        <v>1119570</v>
      </c>
      <c r="K24" s="6">
        <f t="shared" si="1"/>
        <v>1021839</v>
      </c>
      <c r="L24" s="6">
        <f>L25+L27</f>
        <v>1098693</v>
      </c>
    </row>
    <row r="25" spans="1:12" s="2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2266500</v>
      </c>
      <c r="G25" s="6">
        <f t="shared" si="8"/>
        <v>1474500</v>
      </c>
      <c r="H25" s="6">
        <f t="shared" si="8"/>
        <v>2140799</v>
      </c>
      <c r="I25" s="6">
        <f t="shared" si="8"/>
        <v>2140799</v>
      </c>
      <c r="J25" s="6">
        <f t="shared" si="8"/>
        <v>1118960</v>
      </c>
      <c r="K25" s="6">
        <f t="shared" si="1"/>
        <v>1021839</v>
      </c>
      <c r="L25" s="6">
        <f>L26</f>
        <v>1098074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2266500</v>
      </c>
      <c r="G26" s="6">
        <v>1474500</v>
      </c>
      <c r="H26" s="6">
        <v>2140799</v>
      </c>
      <c r="I26" s="6">
        <v>2140799</v>
      </c>
      <c r="J26" s="6">
        <v>1118960</v>
      </c>
      <c r="K26" s="6">
        <f t="shared" si="1"/>
        <v>1021839</v>
      </c>
      <c r="L26" s="6">
        <v>1098074</v>
      </c>
    </row>
    <row r="27" spans="1:12" s="2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20000</v>
      </c>
      <c r="G27" s="6">
        <v>20000</v>
      </c>
      <c r="H27" s="6">
        <v>610</v>
      </c>
      <c r="I27" s="6">
        <v>610</v>
      </c>
      <c r="J27" s="6">
        <v>610</v>
      </c>
      <c r="K27" s="6">
        <f t="shared" si="1"/>
        <v>0</v>
      </c>
      <c r="L27" s="6">
        <v>619</v>
      </c>
    </row>
    <row r="28" spans="1:12" s="2" customFormat="1" ht="22.5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47580210</v>
      </c>
      <c r="G28" s="6">
        <f t="shared" si="9"/>
        <v>39298280</v>
      </c>
      <c r="H28" s="6">
        <f t="shared" si="9"/>
        <v>34162661</v>
      </c>
      <c r="I28" s="6">
        <f t="shared" si="9"/>
        <v>34162661</v>
      </c>
      <c r="J28" s="6">
        <f t="shared" si="9"/>
        <v>32347505</v>
      </c>
      <c r="K28" s="6">
        <f t="shared" si="1"/>
        <v>1815156</v>
      </c>
      <c r="L28" s="6">
        <f>L29+L38+L44+L52</f>
        <v>24710119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10291000</v>
      </c>
      <c r="G29" s="6">
        <f t="shared" si="10"/>
        <v>7820400</v>
      </c>
      <c r="H29" s="6">
        <f t="shared" si="10"/>
        <v>5661599</v>
      </c>
      <c r="I29" s="6">
        <f t="shared" si="10"/>
        <v>5661599</v>
      </c>
      <c r="J29" s="6">
        <f t="shared" si="10"/>
        <v>5635512</v>
      </c>
      <c r="K29" s="6">
        <f t="shared" si="1"/>
        <v>26087</v>
      </c>
      <c r="L29" s="6">
        <f>L30+L32+L36+L37</f>
        <v>2774328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260000</v>
      </c>
      <c r="G30" s="6">
        <f t="shared" si="11"/>
        <v>160000</v>
      </c>
      <c r="H30" s="6">
        <f t="shared" si="11"/>
        <v>150536</v>
      </c>
      <c r="I30" s="6">
        <f t="shared" si="11"/>
        <v>150536</v>
      </c>
      <c r="J30" s="6">
        <f t="shared" si="11"/>
        <v>150536</v>
      </c>
      <c r="K30" s="6">
        <f t="shared" si="1"/>
        <v>0</v>
      </c>
      <c r="L30" s="6">
        <f>L31</f>
        <v>123035</v>
      </c>
    </row>
    <row r="31" spans="1:12" s="2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260000</v>
      </c>
      <c r="G31" s="6">
        <v>160000</v>
      </c>
      <c r="H31" s="6">
        <v>150536</v>
      </c>
      <c r="I31" s="6">
        <v>150536</v>
      </c>
      <c r="J31" s="6">
        <v>150536</v>
      </c>
      <c r="K31" s="6">
        <f t="shared" si="1"/>
        <v>0</v>
      </c>
      <c r="L31" s="6">
        <v>123035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7409390</v>
      </c>
      <c r="G32" s="6">
        <f t="shared" si="12"/>
        <v>5061790</v>
      </c>
      <c r="H32" s="6">
        <f t="shared" si="12"/>
        <v>2927865</v>
      </c>
      <c r="I32" s="6">
        <f t="shared" si="12"/>
        <v>2927865</v>
      </c>
      <c r="J32" s="6">
        <f t="shared" si="12"/>
        <v>2901778</v>
      </c>
      <c r="K32" s="6">
        <f t="shared" si="1"/>
        <v>26087</v>
      </c>
      <c r="L32" s="6">
        <f>L33+L34+L35</f>
        <v>2513410</v>
      </c>
    </row>
    <row r="33" spans="1:12" s="2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2732670</v>
      </c>
      <c r="G33" s="6">
        <v>1735570</v>
      </c>
      <c r="H33" s="6">
        <v>935679</v>
      </c>
      <c r="I33" s="6">
        <v>935679</v>
      </c>
      <c r="J33" s="6">
        <v>934946</v>
      </c>
      <c r="K33" s="6">
        <f t="shared" si="1"/>
        <v>733</v>
      </c>
      <c r="L33" s="6">
        <v>1102977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4626720</v>
      </c>
      <c r="G34" s="6">
        <v>3276220</v>
      </c>
      <c r="H34" s="6">
        <v>1942222</v>
      </c>
      <c r="I34" s="6">
        <v>1942222</v>
      </c>
      <c r="J34" s="6">
        <v>1916868</v>
      </c>
      <c r="K34" s="6">
        <f t="shared" si="1"/>
        <v>25354</v>
      </c>
      <c r="L34" s="6">
        <v>1358531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50000</v>
      </c>
      <c r="G35" s="6">
        <v>50000</v>
      </c>
      <c r="H35" s="6">
        <v>49964</v>
      </c>
      <c r="I35" s="6">
        <v>49964</v>
      </c>
      <c r="J35" s="6">
        <v>49964</v>
      </c>
      <c r="K35" s="6">
        <f t="shared" si="1"/>
        <v>0</v>
      </c>
      <c r="L35" s="6">
        <v>51902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50000</v>
      </c>
      <c r="H36" s="6">
        <v>41500</v>
      </c>
      <c r="I36" s="6">
        <v>41500</v>
      </c>
      <c r="J36" s="6">
        <v>41500</v>
      </c>
      <c r="K36" s="6">
        <f t="shared" si="1"/>
        <v>0</v>
      </c>
      <c r="L36" s="6">
        <v>42289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2571610</v>
      </c>
      <c r="G37" s="6">
        <v>2548610</v>
      </c>
      <c r="H37" s="6">
        <v>2541698</v>
      </c>
      <c r="I37" s="6">
        <v>2541698</v>
      </c>
      <c r="J37" s="6">
        <v>2541698</v>
      </c>
      <c r="K37" s="6">
        <f t="shared" si="1"/>
        <v>0</v>
      </c>
      <c r="L37" s="6">
        <v>95594</v>
      </c>
    </row>
    <row r="38" spans="1:12" s="2" customFormat="1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26780510</v>
      </c>
      <c r="G38" s="6">
        <f t="shared" si="13"/>
        <v>24395480</v>
      </c>
      <c r="H38" s="6">
        <f t="shared" si="13"/>
        <v>22424442</v>
      </c>
      <c r="I38" s="6">
        <f t="shared" si="13"/>
        <v>22424442</v>
      </c>
      <c r="J38" s="6">
        <f t="shared" si="13"/>
        <v>21892374</v>
      </c>
      <c r="K38" s="6">
        <f t="shared" si="1"/>
        <v>532068</v>
      </c>
      <c r="L38" s="6">
        <f>L39+L41+L42</f>
        <v>17138269</v>
      </c>
    </row>
    <row r="39" spans="1:12" s="2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25601510</v>
      </c>
      <c r="G39" s="6">
        <f t="shared" si="14"/>
        <v>23727480</v>
      </c>
      <c r="H39" s="6">
        <f t="shared" si="14"/>
        <v>21312290</v>
      </c>
      <c r="I39" s="6">
        <f t="shared" si="14"/>
        <v>21312290</v>
      </c>
      <c r="J39" s="6">
        <f t="shared" si="14"/>
        <v>21312290</v>
      </c>
      <c r="K39" s="6">
        <f t="shared" si="1"/>
        <v>0</v>
      </c>
      <c r="L39" s="6">
        <f>L40</f>
        <v>16557811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25601510</v>
      </c>
      <c r="G40" s="6">
        <v>23727480</v>
      </c>
      <c r="H40" s="6">
        <v>21312290</v>
      </c>
      <c r="I40" s="6">
        <v>21312290</v>
      </c>
      <c r="J40" s="6">
        <v>21312290</v>
      </c>
      <c r="K40" s="6">
        <f t="shared" si="1"/>
        <v>0</v>
      </c>
      <c r="L40" s="6">
        <v>16557811</v>
      </c>
    </row>
    <row r="41" spans="1:12" s="2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1179000</v>
      </c>
      <c r="G41" s="6">
        <v>668000</v>
      </c>
      <c r="H41" s="6">
        <v>1112152</v>
      </c>
      <c r="I41" s="6">
        <v>1112152</v>
      </c>
      <c r="J41" s="6">
        <v>580084</v>
      </c>
      <c r="K41" s="6">
        <f t="shared" si="1"/>
        <v>532068</v>
      </c>
      <c r="L41" s="6">
        <v>580249</v>
      </c>
    </row>
    <row r="42" spans="1:12" s="2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0</v>
      </c>
      <c r="G42" s="6">
        <f t="shared" si="15"/>
        <v>0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"/>
        <v>0</v>
      </c>
      <c r="L42" s="6">
        <f>L43</f>
        <v>209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1"/>
        <v>0</v>
      </c>
      <c r="L43" s="6">
        <v>209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4847700</v>
      </c>
      <c r="G44" s="6">
        <f t="shared" si="16"/>
        <v>3855400</v>
      </c>
      <c r="H44" s="6">
        <f t="shared" si="16"/>
        <v>2013699</v>
      </c>
      <c r="I44" s="6">
        <f t="shared" si="16"/>
        <v>2013699</v>
      </c>
      <c r="J44" s="6">
        <f t="shared" si="16"/>
        <v>1919071</v>
      </c>
      <c r="K44" s="6">
        <f t="shared" si="1"/>
        <v>94628</v>
      </c>
      <c r="L44" s="6">
        <f>L45+L48+L51</f>
        <v>1773602</v>
      </c>
    </row>
    <row r="45" spans="1:12" s="2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2065700</v>
      </c>
      <c r="G45" s="6">
        <f t="shared" si="17"/>
        <v>1573400</v>
      </c>
      <c r="H45" s="6">
        <f t="shared" si="17"/>
        <v>1105022</v>
      </c>
      <c r="I45" s="6">
        <f t="shared" si="17"/>
        <v>1105022</v>
      </c>
      <c r="J45" s="6">
        <f t="shared" si="17"/>
        <v>1029764</v>
      </c>
      <c r="K45" s="6">
        <f t="shared" ref="K45:K76" si="18">I45-J45</f>
        <v>75258</v>
      </c>
      <c r="L45" s="6">
        <f>L46+L47</f>
        <v>708934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951900</v>
      </c>
      <c r="G46" s="6">
        <v>833600</v>
      </c>
      <c r="H46" s="6">
        <v>610686</v>
      </c>
      <c r="I46" s="6">
        <v>610686</v>
      </c>
      <c r="J46" s="6">
        <v>535645</v>
      </c>
      <c r="K46" s="6">
        <f t="shared" si="18"/>
        <v>75041</v>
      </c>
      <c r="L46" s="6">
        <v>213024</v>
      </c>
    </row>
    <row r="47" spans="1:12" s="2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1113800</v>
      </c>
      <c r="G47" s="6">
        <v>739800</v>
      </c>
      <c r="H47" s="6">
        <v>494336</v>
      </c>
      <c r="I47" s="6">
        <v>494336</v>
      </c>
      <c r="J47" s="6">
        <v>494119</v>
      </c>
      <c r="K47" s="6">
        <f t="shared" si="18"/>
        <v>217</v>
      </c>
      <c r="L47" s="6">
        <v>495910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1480000</v>
      </c>
      <c r="G48" s="6">
        <f t="shared" si="19"/>
        <v>980000</v>
      </c>
      <c r="H48" s="6">
        <f t="shared" si="19"/>
        <v>834508</v>
      </c>
      <c r="I48" s="6">
        <f t="shared" si="19"/>
        <v>834508</v>
      </c>
      <c r="J48" s="6">
        <f t="shared" si="19"/>
        <v>834508</v>
      </c>
      <c r="K48" s="6">
        <f t="shared" si="18"/>
        <v>0</v>
      </c>
      <c r="L48" s="6">
        <f>L49+L50</f>
        <v>1001538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1140000</v>
      </c>
      <c r="G49" s="6">
        <v>640000</v>
      </c>
      <c r="H49" s="6">
        <v>565000</v>
      </c>
      <c r="I49" s="6">
        <v>565000</v>
      </c>
      <c r="J49" s="6">
        <v>565000</v>
      </c>
      <c r="K49" s="6">
        <f t="shared" si="18"/>
        <v>0</v>
      </c>
      <c r="L49" s="6">
        <v>565000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340000</v>
      </c>
      <c r="G50" s="6">
        <v>340000</v>
      </c>
      <c r="H50" s="6">
        <v>269508</v>
      </c>
      <c r="I50" s="6">
        <v>269508</v>
      </c>
      <c r="J50" s="6">
        <v>269508</v>
      </c>
      <c r="K50" s="6">
        <f t="shared" si="18"/>
        <v>0</v>
      </c>
      <c r="L50" s="6">
        <v>436538</v>
      </c>
    </row>
    <row r="51" spans="1:12" s="2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1302000</v>
      </c>
      <c r="G51" s="6">
        <v>1302000</v>
      </c>
      <c r="H51" s="6">
        <v>74169</v>
      </c>
      <c r="I51" s="6">
        <v>74169</v>
      </c>
      <c r="J51" s="6">
        <v>54799</v>
      </c>
      <c r="K51" s="6">
        <f t="shared" si="18"/>
        <v>19370</v>
      </c>
      <c r="L51" s="6">
        <v>63130</v>
      </c>
    </row>
    <row r="52" spans="1:12" s="2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5661000</v>
      </c>
      <c r="G52" s="6">
        <f t="shared" si="20"/>
        <v>3227000</v>
      </c>
      <c r="H52" s="6">
        <f t="shared" si="20"/>
        <v>4062921</v>
      </c>
      <c r="I52" s="6">
        <f t="shared" si="20"/>
        <v>4062921</v>
      </c>
      <c r="J52" s="6">
        <f t="shared" si="20"/>
        <v>2900548</v>
      </c>
      <c r="K52" s="6">
        <f t="shared" si="18"/>
        <v>1162373</v>
      </c>
      <c r="L52" s="6">
        <f>+L53+L55+L57</f>
        <v>3023920</v>
      </c>
    </row>
    <row r="53" spans="1:12" s="2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4936000</v>
      </c>
      <c r="G53" s="6">
        <f t="shared" si="21"/>
        <v>2679000</v>
      </c>
      <c r="H53" s="6">
        <f t="shared" si="21"/>
        <v>3578301</v>
      </c>
      <c r="I53" s="6">
        <f t="shared" si="21"/>
        <v>3578301</v>
      </c>
      <c r="J53" s="6">
        <f t="shared" si="21"/>
        <v>2415928</v>
      </c>
      <c r="K53" s="6">
        <f t="shared" si="18"/>
        <v>1162373</v>
      </c>
      <c r="L53" s="6">
        <f>L54</f>
        <v>2491695</v>
      </c>
    </row>
    <row r="54" spans="1:12" s="2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4936000</v>
      </c>
      <c r="G54" s="6">
        <v>2679000</v>
      </c>
      <c r="H54" s="6">
        <v>3578301</v>
      </c>
      <c r="I54" s="6">
        <v>3578301</v>
      </c>
      <c r="J54" s="6">
        <v>2415928</v>
      </c>
      <c r="K54" s="6">
        <f t="shared" si="18"/>
        <v>1162373</v>
      </c>
      <c r="L54" s="6">
        <v>2491695</v>
      </c>
    </row>
    <row r="55" spans="1:12" s="2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500000</v>
      </c>
      <c r="G55" s="6">
        <f t="shared" si="22"/>
        <v>450000</v>
      </c>
      <c r="H55" s="6">
        <f t="shared" si="22"/>
        <v>394120</v>
      </c>
      <c r="I55" s="6">
        <f t="shared" si="22"/>
        <v>394120</v>
      </c>
      <c r="J55" s="6">
        <f t="shared" si="22"/>
        <v>394120</v>
      </c>
      <c r="K55" s="6">
        <f t="shared" si="18"/>
        <v>0</v>
      </c>
      <c r="L55" s="6">
        <f>L56</f>
        <v>394120</v>
      </c>
    </row>
    <row r="56" spans="1:12" s="2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500000</v>
      </c>
      <c r="G56" s="6">
        <v>450000</v>
      </c>
      <c r="H56" s="6">
        <v>394120</v>
      </c>
      <c r="I56" s="6">
        <v>394120</v>
      </c>
      <c r="J56" s="6">
        <v>394120</v>
      </c>
      <c r="K56" s="6">
        <f t="shared" si="18"/>
        <v>0</v>
      </c>
      <c r="L56" s="6">
        <v>394120</v>
      </c>
    </row>
    <row r="57" spans="1:12" s="2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225000</v>
      </c>
      <c r="G57" s="6">
        <f t="shared" si="23"/>
        <v>98000</v>
      </c>
      <c r="H57" s="6">
        <f t="shared" si="23"/>
        <v>90500</v>
      </c>
      <c r="I57" s="6">
        <f t="shared" si="23"/>
        <v>90500</v>
      </c>
      <c r="J57" s="6">
        <f t="shared" si="23"/>
        <v>90500</v>
      </c>
      <c r="K57" s="6">
        <f t="shared" si="18"/>
        <v>0</v>
      </c>
      <c r="L57" s="6">
        <f>L58</f>
        <v>138105</v>
      </c>
    </row>
    <row r="58" spans="1:12" s="2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225000</v>
      </c>
      <c r="G58" s="6">
        <v>98000</v>
      </c>
      <c r="H58" s="6">
        <v>90500</v>
      </c>
      <c r="I58" s="6">
        <v>90500</v>
      </c>
      <c r="J58" s="6">
        <v>90500</v>
      </c>
      <c r="K58" s="6">
        <f t="shared" si="18"/>
        <v>0</v>
      </c>
      <c r="L58" s="6">
        <v>138105</v>
      </c>
    </row>
    <row r="59" spans="1:12" s="2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41995310</v>
      </c>
      <c r="G59" s="6">
        <f t="shared" si="24"/>
        <v>24717750</v>
      </c>
      <c r="H59" s="6">
        <f t="shared" si="24"/>
        <v>5802006</v>
      </c>
      <c r="I59" s="6">
        <f t="shared" si="24"/>
        <v>5802006</v>
      </c>
      <c r="J59" s="6">
        <f t="shared" si="24"/>
        <v>5640865</v>
      </c>
      <c r="K59" s="6">
        <f t="shared" si="18"/>
        <v>161141</v>
      </c>
      <c r="L59" s="6">
        <f>L60+L68</f>
        <v>3419703</v>
      </c>
    </row>
    <row r="60" spans="1:12" s="2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32385010</v>
      </c>
      <c r="G60" s="6">
        <f t="shared" si="25"/>
        <v>20006450</v>
      </c>
      <c r="H60" s="6">
        <f t="shared" si="25"/>
        <v>4052290</v>
      </c>
      <c r="I60" s="6">
        <f t="shared" si="25"/>
        <v>4052290</v>
      </c>
      <c r="J60" s="6">
        <f t="shared" si="25"/>
        <v>3891149</v>
      </c>
      <c r="K60" s="6">
        <f t="shared" si="18"/>
        <v>161141</v>
      </c>
      <c r="L60" s="6">
        <f>L61+L63+L66+L67</f>
        <v>1796275</v>
      </c>
    </row>
    <row r="61" spans="1:12" s="2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154943</v>
      </c>
    </row>
    <row r="62" spans="1:12" s="2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154943</v>
      </c>
    </row>
    <row r="63" spans="1:12" s="2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3395000</v>
      </c>
      <c r="G63" s="6">
        <f t="shared" si="27"/>
        <v>1795000</v>
      </c>
      <c r="H63" s="6">
        <f t="shared" si="27"/>
        <v>94136</v>
      </c>
      <c r="I63" s="6">
        <f t="shared" si="27"/>
        <v>94136</v>
      </c>
      <c r="J63" s="6">
        <f t="shared" si="27"/>
        <v>94136</v>
      </c>
      <c r="K63" s="6">
        <f t="shared" si="18"/>
        <v>0</v>
      </c>
      <c r="L63" s="6">
        <f>L64+L65</f>
        <v>87068</v>
      </c>
    </row>
    <row r="64" spans="1:12" s="2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3245000</v>
      </c>
      <c r="G64" s="6">
        <v>1645000</v>
      </c>
      <c r="H64" s="6">
        <v>46847</v>
      </c>
      <c r="I64" s="6">
        <v>46847</v>
      </c>
      <c r="J64" s="6">
        <v>46847</v>
      </c>
      <c r="K64" s="6">
        <f t="shared" si="18"/>
        <v>0</v>
      </c>
      <c r="L64" s="6">
        <v>39779</v>
      </c>
    </row>
    <row r="65" spans="1:12" s="2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150000</v>
      </c>
      <c r="G65" s="6">
        <v>150000</v>
      </c>
      <c r="H65" s="6">
        <v>47289</v>
      </c>
      <c r="I65" s="6">
        <v>47289</v>
      </c>
      <c r="J65" s="6">
        <v>47289</v>
      </c>
      <c r="K65" s="6">
        <f t="shared" si="18"/>
        <v>0</v>
      </c>
      <c r="L65" s="6">
        <v>47289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2981700</v>
      </c>
      <c r="G66" s="6">
        <v>2781700</v>
      </c>
      <c r="H66" s="6">
        <v>1470089</v>
      </c>
      <c r="I66" s="6">
        <v>1470089</v>
      </c>
      <c r="J66" s="6">
        <v>1468947</v>
      </c>
      <c r="K66" s="6">
        <f t="shared" si="18"/>
        <v>1142</v>
      </c>
      <c r="L66" s="6">
        <v>1360527</v>
      </c>
    </row>
    <row r="67" spans="1:12" s="2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26008310</v>
      </c>
      <c r="G67" s="6">
        <v>15429750</v>
      </c>
      <c r="H67" s="6">
        <v>2488065</v>
      </c>
      <c r="I67" s="6">
        <v>2488065</v>
      </c>
      <c r="J67" s="6">
        <v>2328066</v>
      </c>
      <c r="K67" s="6">
        <f t="shared" si="18"/>
        <v>159999</v>
      </c>
      <c r="L67" s="6">
        <v>193737</v>
      </c>
    </row>
    <row r="68" spans="1:12" s="2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+D69+D72</f>
        <v>0</v>
      </c>
      <c r="E68" s="6">
        <f t="shared" si="28"/>
        <v>0</v>
      </c>
      <c r="F68" s="6">
        <f t="shared" si="28"/>
        <v>9610300</v>
      </c>
      <c r="G68" s="6">
        <f t="shared" si="28"/>
        <v>4711300</v>
      </c>
      <c r="H68" s="6">
        <f t="shared" si="28"/>
        <v>1749716</v>
      </c>
      <c r="I68" s="6">
        <f t="shared" si="28"/>
        <v>1749716</v>
      </c>
      <c r="J68" s="6">
        <f t="shared" si="28"/>
        <v>1749716</v>
      </c>
      <c r="K68" s="6">
        <f t="shared" si="18"/>
        <v>0</v>
      </c>
      <c r="L68" s="6">
        <f>+L69+L72</f>
        <v>1623428</v>
      </c>
    </row>
    <row r="69" spans="1:12" s="2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D70+D71</f>
        <v>0</v>
      </c>
      <c r="E69" s="6">
        <f t="shared" si="29"/>
        <v>0</v>
      </c>
      <c r="F69" s="6">
        <f t="shared" si="29"/>
        <v>4685300</v>
      </c>
      <c r="G69" s="6">
        <f t="shared" si="29"/>
        <v>4010300</v>
      </c>
      <c r="H69" s="6">
        <f t="shared" si="29"/>
        <v>1472401</v>
      </c>
      <c r="I69" s="6">
        <f t="shared" si="29"/>
        <v>1472401</v>
      </c>
      <c r="J69" s="6">
        <f t="shared" si="29"/>
        <v>1472401</v>
      </c>
      <c r="K69" s="6">
        <f t="shared" si="18"/>
        <v>0</v>
      </c>
      <c r="L69" s="6">
        <f>L70+L71</f>
        <v>1461822</v>
      </c>
    </row>
    <row r="70" spans="1:12" s="2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2245000</v>
      </c>
      <c r="G70" s="6">
        <v>1570000</v>
      </c>
      <c r="H70" s="6">
        <v>1470026</v>
      </c>
      <c r="I70" s="6">
        <v>1470026</v>
      </c>
      <c r="J70" s="6">
        <v>1470026</v>
      </c>
      <c r="K70" s="6">
        <f t="shared" si="18"/>
        <v>0</v>
      </c>
      <c r="L70" s="6">
        <v>1461822</v>
      </c>
    </row>
    <row r="71" spans="1:12" s="2" customFormat="1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2440300</v>
      </c>
      <c r="G71" s="6">
        <v>2440300</v>
      </c>
      <c r="H71" s="6">
        <v>2375</v>
      </c>
      <c r="I71" s="6">
        <v>2375</v>
      </c>
      <c r="J71" s="6">
        <v>2375</v>
      </c>
      <c r="K71" s="6">
        <f t="shared" si="18"/>
        <v>0</v>
      </c>
      <c r="L71" s="6">
        <v>0</v>
      </c>
    </row>
    <row r="72" spans="1:12" s="2" customFormat="1" ht="22.5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4925000</v>
      </c>
      <c r="G72" s="6">
        <v>701000</v>
      </c>
      <c r="H72" s="6">
        <v>277315</v>
      </c>
      <c r="I72" s="6">
        <v>277315</v>
      </c>
      <c r="J72" s="6">
        <v>277315</v>
      </c>
      <c r="K72" s="6">
        <f t="shared" si="18"/>
        <v>0</v>
      </c>
      <c r="L72" s="6">
        <v>161606</v>
      </c>
    </row>
    <row r="73" spans="1:12" s="2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0">+D74+D76+D80+D85</f>
        <v>0</v>
      </c>
      <c r="E73" s="6">
        <f t="shared" si="30"/>
        <v>0</v>
      </c>
      <c r="F73" s="6">
        <f t="shared" si="30"/>
        <v>28688940</v>
      </c>
      <c r="G73" s="6">
        <f t="shared" si="30"/>
        <v>21712940</v>
      </c>
      <c r="H73" s="6">
        <f t="shared" si="30"/>
        <v>4266061</v>
      </c>
      <c r="I73" s="6">
        <f t="shared" si="30"/>
        <v>4266061</v>
      </c>
      <c r="J73" s="6">
        <f t="shared" si="30"/>
        <v>4235403</v>
      </c>
      <c r="K73" s="6">
        <f t="shared" si="18"/>
        <v>30658</v>
      </c>
      <c r="L73" s="6">
        <f>+L74+L76+L80+L85</f>
        <v>1891023</v>
      </c>
    </row>
    <row r="74" spans="1:12" s="2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1">+D75</f>
        <v>0</v>
      </c>
      <c r="E74" s="6">
        <f t="shared" si="31"/>
        <v>0</v>
      </c>
      <c r="F74" s="6">
        <f t="shared" si="31"/>
        <v>3290500</v>
      </c>
      <c r="G74" s="6">
        <f t="shared" si="31"/>
        <v>1645500</v>
      </c>
      <c r="H74" s="6">
        <f t="shared" si="31"/>
        <v>1645212</v>
      </c>
      <c r="I74" s="6">
        <f t="shared" si="31"/>
        <v>1645212</v>
      </c>
      <c r="J74" s="6">
        <f t="shared" si="31"/>
        <v>1645212</v>
      </c>
      <c r="K74" s="6">
        <f t="shared" si="18"/>
        <v>0</v>
      </c>
      <c r="L74" s="6">
        <f>+L75</f>
        <v>31576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3290500</v>
      </c>
      <c r="G75" s="6">
        <v>1645500</v>
      </c>
      <c r="H75" s="6">
        <v>1645212</v>
      </c>
      <c r="I75" s="6">
        <v>1645212</v>
      </c>
      <c r="J75" s="6">
        <v>1645212</v>
      </c>
      <c r="K75" s="6">
        <f t="shared" si="18"/>
        <v>0</v>
      </c>
      <c r="L75" s="6">
        <v>31576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2">D77+D79</f>
        <v>0</v>
      </c>
      <c r="E76" s="6">
        <f t="shared" si="32"/>
        <v>0</v>
      </c>
      <c r="F76" s="6">
        <f t="shared" si="32"/>
        <v>1550000</v>
      </c>
      <c r="G76" s="6">
        <f t="shared" si="32"/>
        <v>1350000</v>
      </c>
      <c r="H76" s="6">
        <f t="shared" si="32"/>
        <v>429912</v>
      </c>
      <c r="I76" s="6">
        <f t="shared" si="32"/>
        <v>429912</v>
      </c>
      <c r="J76" s="6">
        <f t="shared" si="32"/>
        <v>429912</v>
      </c>
      <c r="K76" s="6">
        <f t="shared" si="18"/>
        <v>0</v>
      </c>
      <c r="L76" s="6">
        <f>L77+L79</f>
        <v>377461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3">+D78</f>
        <v>0</v>
      </c>
      <c r="E77" s="6">
        <f t="shared" si="33"/>
        <v>0</v>
      </c>
      <c r="F77" s="6">
        <f t="shared" si="33"/>
        <v>1400000</v>
      </c>
      <c r="G77" s="6">
        <f t="shared" si="33"/>
        <v>1200000</v>
      </c>
      <c r="H77" s="6">
        <f t="shared" si="33"/>
        <v>429912</v>
      </c>
      <c r="I77" s="6">
        <f t="shared" si="33"/>
        <v>429912</v>
      </c>
      <c r="J77" s="6">
        <f t="shared" si="33"/>
        <v>429912</v>
      </c>
      <c r="K77" s="6">
        <f t="shared" ref="K77:K92" si="34">I77-J77</f>
        <v>0</v>
      </c>
      <c r="L77" s="6">
        <f>+L78</f>
        <v>377461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v>0</v>
      </c>
      <c r="E78" s="6">
        <v>0</v>
      </c>
      <c r="F78" s="6">
        <v>1400000</v>
      </c>
      <c r="G78" s="6">
        <v>1200000</v>
      </c>
      <c r="H78" s="6">
        <v>429912</v>
      </c>
      <c r="I78" s="6">
        <v>429912</v>
      </c>
      <c r="J78" s="6">
        <v>429912</v>
      </c>
      <c r="K78" s="6">
        <f t="shared" si="34"/>
        <v>0</v>
      </c>
      <c r="L78" s="6">
        <v>377461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150000</v>
      </c>
      <c r="G79" s="6">
        <v>150000</v>
      </c>
      <c r="H79" s="6">
        <v>0</v>
      </c>
      <c r="I79" s="6">
        <v>0</v>
      </c>
      <c r="J79" s="6">
        <v>0</v>
      </c>
      <c r="K79" s="6">
        <f t="shared" si="34"/>
        <v>0</v>
      </c>
      <c r="L79" s="6">
        <v>0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f t="shared" ref="D80:J80" si="35">D81</f>
        <v>0</v>
      </c>
      <c r="E80" s="6">
        <f t="shared" si="35"/>
        <v>0</v>
      </c>
      <c r="F80" s="6">
        <f t="shared" si="35"/>
        <v>22039440</v>
      </c>
      <c r="G80" s="6">
        <f t="shared" si="35"/>
        <v>17756440</v>
      </c>
      <c r="H80" s="6">
        <f t="shared" si="35"/>
        <v>1961468</v>
      </c>
      <c r="I80" s="6">
        <f t="shared" si="35"/>
        <v>1961468</v>
      </c>
      <c r="J80" s="6">
        <f t="shared" si="35"/>
        <v>1959331</v>
      </c>
      <c r="K80" s="6">
        <f t="shared" si="34"/>
        <v>2137</v>
      </c>
      <c r="L80" s="6">
        <f>L81</f>
        <v>1246788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6">D82+D83+D84</f>
        <v>0</v>
      </c>
      <c r="E81" s="6">
        <f t="shared" si="36"/>
        <v>0</v>
      </c>
      <c r="F81" s="6">
        <f t="shared" si="36"/>
        <v>22039440</v>
      </c>
      <c r="G81" s="6">
        <f t="shared" si="36"/>
        <v>17756440</v>
      </c>
      <c r="H81" s="6">
        <f t="shared" si="36"/>
        <v>1961468</v>
      </c>
      <c r="I81" s="6">
        <f t="shared" si="36"/>
        <v>1961468</v>
      </c>
      <c r="J81" s="6">
        <f t="shared" si="36"/>
        <v>1959331</v>
      </c>
      <c r="K81" s="6">
        <f t="shared" si="34"/>
        <v>2137</v>
      </c>
      <c r="L81" s="6">
        <f>L82+L83+L84</f>
        <v>1246788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848000</v>
      </c>
      <c r="G82" s="6">
        <v>615000</v>
      </c>
      <c r="H82" s="6">
        <v>541057</v>
      </c>
      <c r="I82" s="6">
        <v>541057</v>
      </c>
      <c r="J82" s="6">
        <v>541057</v>
      </c>
      <c r="K82" s="6">
        <f t="shared" si="34"/>
        <v>0</v>
      </c>
      <c r="L82" s="6">
        <v>204387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14867220</v>
      </c>
      <c r="G83" s="6">
        <v>14817220</v>
      </c>
      <c r="H83" s="6">
        <v>112013</v>
      </c>
      <c r="I83" s="6">
        <v>112013</v>
      </c>
      <c r="J83" s="6">
        <v>112013</v>
      </c>
      <c r="K83" s="6">
        <f t="shared" si="34"/>
        <v>0</v>
      </c>
      <c r="L83" s="6">
        <v>110585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6324220</v>
      </c>
      <c r="G84" s="6">
        <v>2324220</v>
      </c>
      <c r="H84" s="6">
        <v>1308398</v>
      </c>
      <c r="I84" s="6">
        <v>1308398</v>
      </c>
      <c r="J84" s="6">
        <v>1306261</v>
      </c>
      <c r="K84" s="6">
        <f t="shared" si="34"/>
        <v>2137</v>
      </c>
      <c r="L84" s="6">
        <v>931816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f t="shared" ref="D85:J85" si="37">+D86</f>
        <v>0</v>
      </c>
      <c r="E85" s="6">
        <f t="shared" si="37"/>
        <v>0</v>
      </c>
      <c r="F85" s="6">
        <f t="shared" si="37"/>
        <v>1809000</v>
      </c>
      <c r="G85" s="6">
        <f t="shared" si="37"/>
        <v>961000</v>
      </c>
      <c r="H85" s="6">
        <f t="shared" si="37"/>
        <v>229469</v>
      </c>
      <c r="I85" s="6">
        <f t="shared" si="37"/>
        <v>229469</v>
      </c>
      <c r="J85" s="6">
        <f t="shared" si="37"/>
        <v>200948</v>
      </c>
      <c r="K85" s="6">
        <f t="shared" si="34"/>
        <v>28521</v>
      </c>
      <c r="L85" s="6">
        <f>+L86</f>
        <v>235198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1809000</v>
      </c>
      <c r="G86" s="6">
        <v>961000</v>
      </c>
      <c r="H86" s="6">
        <v>229469</v>
      </c>
      <c r="I86" s="6">
        <v>229469</v>
      </c>
      <c r="J86" s="6">
        <v>200948</v>
      </c>
      <c r="K86" s="6">
        <f t="shared" si="34"/>
        <v>28521</v>
      </c>
      <c r="L86" s="6">
        <v>235198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-866000</v>
      </c>
      <c r="G87" s="6">
        <v>-866000</v>
      </c>
      <c r="H87" s="6">
        <v>0</v>
      </c>
      <c r="I87" s="6">
        <v>0</v>
      </c>
      <c r="J87" s="6">
        <v>4408693</v>
      </c>
      <c r="K87" s="6">
        <f t="shared" si="34"/>
        <v>-4408693</v>
      </c>
      <c r="L87" s="6">
        <v>0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4408693</v>
      </c>
      <c r="K88" s="6">
        <f t="shared" si="34"/>
        <v>-4408693</v>
      </c>
      <c r="L88" s="6">
        <v>0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2667982</v>
      </c>
      <c r="K89" s="6">
        <f t="shared" si="34"/>
        <v>-2667982</v>
      </c>
      <c r="L89" s="6">
        <v>0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1740711</v>
      </c>
      <c r="K90" s="6">
        <f t="shared" si="34"/>
        <v>-1740711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-866000</v>
      </c>
      <c r="G91" s="6">
        <v>-866000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4"/>
        <v>0</v>
      </c>
      <c r="L92" s="6">
        <v>0</v>
      </c>
    </row>
    <row r="93" spans="1:12" s="2" customFormat="1" x14ac:dyDescent="0.25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</row>
    <row r="95" spans="1:12" x14ac:dyDescent="0.25">
      <c r="B95" s="11" t="s">
        <v>257</v>
      </c>
      <c r="C95" s="11"/>
      <c r="D95" s="11"/>
      <c r="E95" s="11"/>
      <c r="F95" s="11"/>
      <c r="G95" s="11"/>
      <c r="H95" s="11"/>
      <c r="I95" s="11"/>
      <c r="J95" s="11"/>
    </row>
    <row r="98" spans="2:10" ht="22.5" x14ac:dyDescent="0.25">
      <c r="B98" s="5" t="s">
        <v>17</v>
      </c>
      <c r="C98" s="5" t="s">
        <v>18</v>
      </c>
      <c r="D98" s="6">
        <v>0</v>
      </c>
      <c r="E98" s="6">
        <v>0</v>
      </c>
      <c r="F98" s="6">
        <v>42748060</v>
      </c>
      <c r="G98" s="6">
        <v>27442160</v>
      </c>
      <c r="H98" s="6">
        <v>28463870</v>
      </c>
      <c r="I98" s="6">
        <v>28463870</v>
      </c>
      <c r="J98" s="6">
        <v>21909027</v>
      </c>
    </row>
    <row r="99" spans="2:10" ht="22.5" x14ac:dyDescent="0.25">
      <c r="B99" s="5" t="s">
        <v>258</v>
      </c>
      <c r="C99" s="5" t="s">
        <v>259</v>
      </c>
      <c r="D99" s="6">
        <v>0</v>
      </c>
      <c r="E99" s="6">
        <v>0</v>
      </c>
      <c r="F99" s="6">
        <v>39336470</v>
      </c>
      <c r="G99" s="6">
        <v>25779570</v>
      </c>
      <c r="H99" s="6">
        <v>26807618</v>
      </c>
      <c r="I99" s="6">
        <v>26807618</v>
      </c>
      <c r="J99" s="6">
        <v>20252775</v>
      </c>
    </row>
    <row r="100" spans="2:10" ht="22.5" x14ac:dyDescent="0.25">
      <c r="B100" s="5" t="s">
        <v>260</v>
      </c>
      <c r="C100" s="5" t="s">
        <v>34</v>
      </c>
      <c r="D100" s="6">
        <v>0</v>
      </c>
      <c r="E100" s="6">
        <v>0</v>
      </c>
      <c r="F100" s="6">
        <v>14227420</v>
      </c>
      <c r="G100" s="6">
        <v>8070120</v>
      </c>
      <c r="H100" s="6">
        <v>13987312</v>
      </c>
      <c r="I100" s="6">
        <v>13987312</v>
      </c>
      <c r="J100" s="6">
        <v>7495287</v>
      </c>
    </row>
    <row r="101" spans="2:10" x14ac:dyDescent="0.25">
      <c r="B101" s="5" t="s">
        <v>261</v>
      </c>
      <c r="C101" s="5" t="s">
        <v>262</v>
      </c>
      <c r="D101" s="6">
        <v>0</v>
      </c>
      <c r="E101" s="6">
        <v>0</v>
      </c>
      <c r="F101" s="6">
        <v>13610520</v>
      </c>
      <c r="G101" s="6">
        <v>7667820</v>
      </c>
      <c r="H101" s="6">
        <v>13380446</v>
      </c>
      <c r="I101" s="6">
        <v>13380446</v>
      </c>
      <c r="J101" s="6">
        <v>7134751</v>
      </c>
    </row>
    <row r="102" spans="2:10" x14ac:dyDescent="0.25">
      <c r="B102" s="5" t="s">
        <v>263</v>
      </c>
      <c r="C102" s="5" t="s">
        <v>264</v>
      </c>
      <c r="D102" s="6">
        <v>0</v>
      </c>
      <c r="E102" s="6">
        <v>0</v>
      </c>
      <c r="F102" s="6">
        <v>12195770</v>
      </c>
      <c r="G102" s="6">
        <v>6803770</v>
      </c>
      <c r="H102" s="6">
        <v>12087174</v>
      </c>
      <c r="I102" s="6">
        <v>12087174</v>
      </c>
      <c r="J102" s="6">
        <v>6427059</v>
      </c>
    </row>
    <row r="103" spans="2:10" x14ac:dyDescent="0.25">
      <c r="B103" s="5" t="s">
        <v>265</v>
      </c>
      <c r="C103" s="5" t="s">
        <v>266</v>
      </c>
      <c r="D103" s="6">
        <v>0</v>
      </c>
      <c r="E103" s="6">
        <v>0</v>
      </c>
      <c r="F103" s="6">
        <v>108000</v>
      </c>
      <c r="G103" s="6">
        <v>58000</v>
      </c>
      <c r="H103" s="6">
        <v>108000</v>
      </c>
      <c r="I103" s="6">
        <v>108000</v>
      </c>
      <c r="J103" s="6">
        <v>53532</v>
      </c>
    </row>
    <row r="104" spans="2:10" x14ac:dyDescent="0.25">
      <c r="B104" s="5" t="s">
        <v>267</v>
      </c>
      <c r="C104" s="5" t="s">
        <v>268</v>
      </c>
      <c r="D104" s="6">
        <v>0</v>
      </c>
      <c r="E104" s="6">
        <v>0</v>
      </c>
      <c r="F104" s="6">
        <v>80000</v>
      </c>
      <c r="G104" s="6">
        <v>40000</v>
      </c>
      <c r="H104" s="6">
        <v>80000</v>
      </c>
      <c r="I104" s="6">
        <v>80000</v>
      </c>
      <c r="J104" s="6">
        <v>36312</v>
      </c>
    </row>
    <row r="105" spans="2:10" ht="22.5" x14ac:dyDescent="0.25">
      <c r="B105" s="5" t="s">
        <v>269</v>
      </c>
      <c r="C105" s="5" t="s">
        <v>270</v>
      </c>
      <c r="D105" s="6">
        <v>0</v>
      </c>
      <c r="E105" s="6">
        <v>0</v>
      </c>
      <c r="F105" s="6">
        <v>256000</v>
      </c>
      <c r="G105" s="6">
        <v>146000</v>
      </c>
      <c r="H105" s="6">
        <v>256000</v>
      </c>
      <c r="I105" s="6">
        <v>256000</v>
      </c>
      <c r="J105" s="6">
        <v>133875</v>
      </c>
    </row>
    <row r="106" spans="2:10" x14ac:dyDescent="0.25">
      <c r="B106" s="5" t="s">
        <v>271</v>
      </c>
      <c r="C106" s="5" t="s">
        <v>272</v>
      </c>
      <c r="D106" s="6">
        <v>0</v>
      </c>
      <c r="E106" s="6">
        <v>0</v>
      </c>
      <c r="F106" s="6">
        <v>10850</v>
      </c>
      <c r="G106" s="6">
        <v>10850</v>
      </c>
      <c r="H106" s="6">
        <v>10020</v>
      </c>
      <c r="I106" s="6">
        <v>10020</v>
      </c>
      <c r="J106" s="6">
        <v>1830</v>
      </c>
    </row>
    <row r="107" spans="2:10" ht="22.5" x14ac:dyDescent="0.25">
      <c r="B107" s="5" t="s">
        <v>273</v>
      </c>
      <c r="C107" s="5" t="s">
        <v>274</v>
      </c>
      <c r="D107" s="6">
        <v>0</v>
      </c>
      <c r="E107" s="6">
        <v>0</v>
      </c>
      <c r="F107" s="6">
        <v>176900</v>
      </c>
      <c r="G107" s="6">
        <v>111400</v>
      </c>
      <c r="H107" s="6">
        <v>67615</v>
      </c>
      <c r="I107" s="6">
        <v>67615</v>
      </c>
      <c r="J107" s="6">
        <v>67615</v>
      </c>
    </row>
    <row r="108" spans="2:10" x14ac:dyDescent="0.25">
      <c r="B108" s="5" t="s">
        <v>275</v>
      </c>
      <c r="C108" s="5" t="s">
        <v>276</v>
      </c>
      <c r="D108" s="6">
        <v>0</v>
      </c>
      <c r="E108" s="6">
        <v>0</v>
      </c>
      <c r="F108" s="6">
        <v>595000</v>
      </c>
      <c r="G108" s="6">
        <v>359800</v>
      </c>
      <c r="H108" s="6">
        <v>589286</v>
      </c>
      <c r="I108" s="6">
        <v>589286</v>
      </c>
      <c r="J108" s="6">
        <v>319770</v>
      </c>
    </row>
    <row r="109" spans="2:10" x14ac:dyDescent="0.25">
      <c r="B109" s="5" t="s">
        <v>277</v>
      </c>
      <c r="C109" s="5" t="s">
        <v>278</v>
      </c>
      <c r="D109" s="6">
        <v>0</v>
      </c>
      <c r="E109" s="6">
        <v>0</v>
      </c>
      <c r="F109" s="6">
        <v>188000</v>
      </c>
      <c r="G109" s="6">
        <v>138000</v>
      </c>
      <c r="H109" s="6">
        <v>182351</v>
      </c>
      <c r="I109" s="6">
        <v>182351</v>
      </c>
      <c r="J109" s="6">
        <v>94758</v>
      </c>
    </row>
    <row r="110" spans="2:10" ht="22.5" x14ac:dyDescent="0.25">
      <c r="B110" s="5" t="s">
        <v>279</v>
      </c>
      <c r="C110" s="5" t="s">
        <v>280</v>
      </c>
      <c r="D110" s="6">
        <v>0</v>
      </c>
      <c r="E110" s="6">
        <v>0</v>
      </c>
      <c r="F110" s="6">
        <v>280050</v>
      </c>
      <c r="G110" s="6">
        <v>193050</v>
      </c>
      <c r="H110" s="6">
        <v>272800</v>
      </c>
      <c r="I110" s="6">
        <v>272800</v>
      </c>
      <c r="J110" s="6">
        <v>166750</v>
      </c>
    </row>
    <row r="111" spans="2:10" x14ac:dyDescent="0.25">
      <c r="B111" s="5" t="s">
        <v>281</v>
      </c>
      <c r="C111" s="5" t="s">
        <v>282</v>
      </c>
      <c r="D111" s="6">
        <v>0</v>
      </c>
      <c r="E111" s="6">
        <v>0</v>
      </c>
      <c r="F111" s="6">
        <v>280050</v>
      </c>
      <c r="G111" s="6">
        <v>193050</v>
      </c>
      <c r="H111" s="6">
        <v>272800</v>
      </c>
      <c r="I111" s="6">
        <v>272800</v>
      </c>
      <c r="J111" s="6">
        <v>166750</v>
      </c>
    </row>
    <row r="112" spans="2:10" x14ac:dyDescent="0.25">
      <c r="B112" s="5" t="s">
        <v>283</v>
      </c>
      <c r="C112" s="5" t="s">
        <v>284</v>
      </c>
      <c r="D112" s="6">
        <v>0</v>
      </c>
      <c r="E112" s="6">
        <v>0</v>
      </c>
      <c r="F112" s="6">
        <v>336850</v>
      </c>
      <c r="G112" s="6">
        <v>209250</v>
      </c>
      <c r="H112" s="6">
        <v>334066</v>
      </c>
      <c r="I112" s="6">
        <v>334066</v>
      </c>
      <c r="J112" s="6">
        <v>193786</v>
      </c>
    </row>
    <row r="113" spans="2:10" x14ac:dyDescent="0.25">
      <c r="B113" s="5" t="s">
        <v>285</v>
      </c>
      <c r="C113" s="5" t="s">
        <v>286</v>
      </c>
      <c r="D113" s="6">
        <v>0</v>
      </c>
      <c r="E113" s="6">
        <v>0</v>
      </c>
      <c r="F113" s="6">
        <v>29320</v>
      </c>
      <c r="G113" s="6">
        <v>29320</v>
      </c>
      <c r="H113" s="6">
        <v>29320</v>
      </c>
      <c r="I113" s="6">
        <v>29320</v>
      </c>
      <c r="J113" s="6">
        <v>28536</v>
      </c>
    </row>
    <row r="114" spans="2:10" x14ac:dyDescent="0.25">
      <c r="B114" s="5" t="s">
        <v>287</v>
      </c>
      <c r="C114" s="5" t="s">
        <v>288</v>
      </c>
      <c r="D114" s="6">
        <v>0</v>
      </c>
      <c r="E114" s="6">
        <v>0</v>
      </c>
      <c r="F114" s="6">
        <v>1070</v>
      </c>
      <c r="G114" s="6">
        <v>1070</v>
      </c>
      <c r="H114" s="6">
        <v>1070</v>
      </c>
      <c r="I114" s="6">
        <v>1070</v>
      </c>
      <c r="J114" s="6">
        <v>897</v>
      </c>
    </row>
    <row r="115" spans="2:10" x14ac:dyDescent="0.25">
      <c r="B115" s="5" t="s">
        <v>289</v>
      </c>
      <c r="C115" s="5" t="s">
        <v>290</v>
      </c>
      <c r="D115" s="6">
        <v>0</v>
      </c>
      <c r="E115" s="6">
        <v>0</v>
      </c>
      <c r="F115" s="6">
        <v>9700</v>
      </c>
      <c r="G115" s="6">
        <v>9700</v>
      </c>
      <c r="H115" s="6">
        <v>9700</v>
      </c>
      <c r="I115" s="6">
        <v>9700</v>
      </c>
      <c r="J115" s="6">
        <v>9532</v>
      </c>
    </row>
    <row r="116" spans="2:10" ht="22.5" x14ac:dyDescent="0.25">
      <c r="B116" s="5" t="s">
        <v>291</v>
      </c>
      <c r="C116" s="5" t="s">
        <v>292</v>
      </c>
      <c r="D116" s="6">
        <v>0</v>
      </c>
      <c r="E116" s="6">
        <v>0</v>
      </c>
      <c r="F116" s="6">
        <v>390</v>
      </c>
      <c r="G116" s="6">
        <v>390</v>
      </c>
      <c r="H116" s="6">
        <v>390</v>
      </c>
      <c r="I116" s="6">
        <v>390</v>
      </c>
      <c r="J116" s="6">
        <v>271</v>
      </c>
    </row>
    <row r="117" spans="2:10" x14ac:dyDescent="0.25">
      <c r="B117" s="5" t="s">
        <v>293</v>
      </c>
      <c r="C117" s="5" t="s">
        <v>294</v>
      </c>
      <c r="D117" s="6">
        <v>0</v>
      </c>
      <c r="E117" s="6">
        <v>0</v>
      </c>
      <c r="F117" s="6">
        <v>1650</v>
      </c>
      <c r="G117" s="6">
        <v>1650</v>
      </c>
      <c r="H117" s="6">
        <v>1650</v>
      </c>
      <c r="I117" s="6">
        <v>1650</v>
      </c>
      <c r="J117" s="6">
        <v>1536</v>
      </c>
    </row>
    <row r="118" spans="2:10" x14ac:dyDescent="0.25">
      <c r="B118" s="5" t="s">
        <v>295</v>
      </c>
      <c r="C118" s="5" t="s">
        <v>296</v>
      </c>
      <c r="D118" s="6">
        <v>0</v>
      </c>
      <c r="E118" s="6">
        <v>0</v>
      </c>
      <c r="F118" s="6">
        <v>294720</v>
      </c>
      <c r="G118" s="6">
        <v>167120</v>
      </c>
      <c r="H118" s="6">
        <v>291936</v>
      </c>
      <c r="I118" s="6">
        <v>291936</v>
      </c>
      <c r="J118" s="6">
        <v>153014</v>
      </c>
    </row>
    <row r="119" spans="2:10" ht="22.5" x14ac:dyDescent="0.25">
      <c r="B119" s="5" t="s">
        <v>297</v>
      </c>
      <c r="C119" s="5" t="s">
        <v>46</v>
      </c>
      <c r="D119" s="6">
        <v>0</v>
      </c>
      <c r="E119" s="6">
        <v>0</v>
      </c>
      <c r="F119" s="6">
        <v>14388200</v>
      </c>
      <c r="G119" s="6">
        <v>11173600</v>
      </c>
      <c r="H119" s="6">
        <v>7514525</v>
      </c>
      <c r="I119" s="6">
        <v>7514525</v>
      </c>
      <c r="J119" s="6">
        <v>7471077</v>
      </c>
    </row>
    <row r="120" spans="2:10" x14ac:dyDescent="0.25">
      <c r="B120" s="5" t="s">
        <v>298</v>
      </c>
      <c r="C120" s="5" t="s">
        <v>299</v>
      </c>
      <c r="D120" s="6">
        <v>0</v>
      </c>
      <c r="E120" s="6">
        <v>0</v>
      </c>
      <c r="F120" s="6">
        <v>12583700</v>
      </c>
      <c r="G120" s="6">
        <v>9572700</v>
      </c>
      <c r="H120" s="6">
        <v>6203320</v>
      </c>
      <c r="I120" s="6">
        <v>6203320</v>
      </c>
      <c r="J120" s="6">
        <v>6191467</v>
      </c>
    </row>
    <row r="121" spans="2:10" x14ac:dyDescent="0.25">
      <c r="B121" s="5" t="s">
        <v>300</v>
      </c>
      <c r="C121" s="5" t="s">
        <v>301</v>
      </c>
      <c r="D121" s="6">
        <v>0</v>
      </c>
      <c r="E121" s="6">
        <v>0</v>
      </c>
      <c r="F121" s="6">
        <v>235400</v>
      </c>
      <c r="G121" s="6">
        <v>146400</v>
      </c>
      <c r="H121" s="6">
        <v>84192</v>
      </c>
      <c r="I121" s="6">
        <v>84192</v>
      </c>
      <c r="J121" s="6">
        <v>79848</v>
      </c>
    </row>
    <row r="122" spans="2:10" x14ac:dyDescent="0.25">
      <c r="B122" s="5" t="s">
        <v>302</v>
      </c>
      <c r="C122" s="5" t="s">
        <v>303</v>
      </c>
      <c r="D122" s="6">
        <v>0</v>
      </c>
      <c r="E122" s="6">
        <v>0</v>
      </c>
      <c r="F122" s="6">
        <v>215000</v>
      </c>
      <c r="G122" s="6">
        <v>119000</v>
      </c>
      <c r="H122" s="6">
        <v>65711</v>
      </c>
      <c r="I122" s="6">
        <v>65711</v>
      </c>
      <c r="J122" s="6">
        <v>65711</v>
      </c>
    </row>
    <row r="123" spans="2:10" x14ac:dyDescent="0.25">
      <c r="B123" s="5" t="s">
        <v>304</v>
      </c>
      <c r="C123" s="5" t="s">
        <v>305</v>
      </c>
      <c r="D123" s="6">
        <v>0</v>
      </c>
      <c r="E123" s="6">
        <v>0</v>
      </c>
      <c r="F123" s="6">
        <v>3516000</v>
      </c>
      <c r="G123" s="6">
        <v>2878000</v>
      </c>
      <c r="H123" s="6">
        <v>1901180</v>
      </c>
      <c r="I123" s="6">
        <v>1901180</v>
      </c>
      <c r="J123" s="6">
        <v>1900038</v>
      </c>
    </row>
    <row r="124" spans="2:10" x14ac:dyDescent="0.25">
      <c r="B124" s="5" t="s">
        <v>306</v>
      </c>
      <c r="C124" s="5" t="s">
        <v>307</v>
      </c>
      <c r="D124" s="6">
        <v>0</v>
      </c>
      <c r="E124" s="6">
        <v>0</v>
      </c>
      <c r="F124" s="6">
        <v>536000</v>
      </c>
      <c r="G124" s="6">
        <v>306000</v>
      </c>
      <c r="H124" s="6">
        <v>263121</v>
      </c>
      <c r="I124" s="6">
        <v>263121</v>
      </c>
      <c r="J124" s="6">
        <v>262388</v>
      </c>
    </row>
    <row r="125" spans="2:10" x14ac:dyDescent="0.25">
      <c r="B125" s="5" t="s">
        <v>308</v>
      </c>
      <c r="C125" s="5" t="s">
        <v>309</v>
      </c>
      <c r="D125" s="6">
        <v>0</v>
      </c>
      <c r="E125" s="6">
        <v>0</v>
      </c>
      <c r="F125" s="6">
        <v>167000</v>
      </c>
      <c r="G125" s="6">
        <v>86500</v>
      </c>
      <c r="H125" s="6">
        <v>59536</v>
      </c>
      <c r="I125" s="6">
        <v>59536</v>
      </c>
      <c r="J125" s="6">
        <v>58501</v>
      </c>
    </row>
    <row r="126" spans="2:10" x14ac:dyDescent="0.25">
      <c r="B126" s="5" t="s">
        <v>310</v>
      </c>
      <c r="C126" s="5" t="s">
        <v>311</v>
      </c>
      <c r="D126" s="6">
        <v>0</v>
      </c>
      <c r="E126" s="6">
        <v>0</v>
      </c>
      <c r="F126" s="6">
        <v>2000</v>
      </c>
      <c r="G126" s="6">
        <v>1000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312</v>
      </c>
      <c r="C127" s="5" t="s">
        <v>313</v>
      </c>
      <c r="D127" s="6">
        <v>0</v>
      </c>
      <c r="E127" s="6">
        <v>0</v>
      </c>
      <c r="F127" s="6">
        <v>2000</v>
      </c>
      <c r="G127" s="6">
        <v>1000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314</v>
      </c>
      <c r="C128" s="5" t="s">
        <v>315</v>
      </c>
      <c r="D128" s="6">
        <v>0</v>
      </c>
      <c r="E128" s="6">
        <v>0</v>
      </c>
      <c r="F128" s="6">
        <v>291200</v>
      </c>
      <c r="G128" s="6">
        <v>190900</v>
      </c>
      <c r="H128" s="6">
        <v>162765</v>
      </c>
      <c r="I128" s="6">
        <v>162765</v>
      </c>
      <c r="J128" s="6">
        <v>162122</v>
      </c>
    </row>
    <row r="129" spans="2:10" ht="22.5" x14ac:dyDescent="0.25">
      <c r="B129" s="5" t="s">
        <v>316</v>
      </c>
      <c r="C129" s="5" t="s">
        <v>317</v>
      </c>
      <c r="D129" s="6">
        <v>0</v>
      </c>
      <c r="E129" s="6">
        <v>0</v>
      </c>
      <c r="F129" s="6">
        <v>4211600</v>
      </c>
      <c r="G129" s="6">
        <v>3338500</v>
      </c>
      <c r="H129" s="6">
        <v>2506720</v>
      </c>
      <c r="I129" s="6">
        <v>2506720</v>
      </c>
      <c r="J129" s="6">
        <v>2506585</v>
      </c>
    </row>
    <row r="130" spans="2:10" ht="22.5" x14ac:dyDescent="0.25">
      <c r="B130" s="5" t="s">
        <v>318</v>
      </c>
      <c r="C130" s="5" t="s">
        <v>319</v>
      </c>
      <c r="D130" s="6">
        <v>0</v>
      </c>
      <c r="E130" s="6">
        <v>0</v>
      </c>
      <c r="F130" s="6">
        <v>3407500</v>
      </c>
      <c r="G130" s="6">
        <v>2505400</v>
      </c>
      <c r="H130" s="6">
        <v>1160095</v>
      </c>
      <c r="I130" s="6">
        <v>1160095</v>
      </c>
      <c r="J130" s="6">
        <v>1156274</v>
      </c>
    </row>
    <row r="131" spans="2:10" x14ac:dyDescent="0.25">
      <c r="B131" s="5" t="s">
        <v>320</v>
      </c>
      <c r="C131" s="5" t="s">
        <v>321</v>
      </c>
      <c r="D131" s="6">
        <v>0</v>
      </c>
      <c r="E131" s="6">
        <v>0</v>
      </c>
      <c r="F131" s="6">
        <v>702000</v>
      </c>
      <c r="G131" s="6">
        <v>652000</v>
      </c>
      <c r="H131" s="6">
        <v>629025</v>
      </c>
      <c r="I131" s="6">
        <v>629025</v>
      </c>
      <c r="J131" s="6">
        <v>629025</v>
      </c>
    </row>
    <row r="132" spans="2:10" ht="22.5" x14ac:dyDescent="0.25">
      <c r="B132" s="5" t="s">
        <v>322</v>
      </c>
      <c r="C132" s="5" t="s">
        <v>323</v>
      </c>
      <c r="D132" s="6">
        <v>0</v>
      </c>
      <c r="E132" s="6">
        <v>0</v>
      </c>
      <c r="F132" s="6">
        <v>60000</v>
      </c>
      <c r="G132" s="6">
        <v>45000</v>
      </c>
      <c r="H132" s="6">
        <v>21615</v>
      </c>
      <c r="I132" s="6">
        <v>21615</v>
      </c>
      <c r="J132" s="6">
        <v>21417</v>
      </c>
    </row>
    <row r="133" spans="2:10" x14ac:dyDescent="0.25">
      <c r="B133" s="5" t="s">
        <v>324</v>
      </c>
      <c r="C133" s="5" t="s">
        <v>325</v>
      </c>
      <c r="D133" s="6">
        <v>0</v>
      </c>
      <c r="E133" s="6">
        <v>0</v>
      </c>
      <c r="F133" s="6">
        <v>25000</v>
      </c>
      <c r="G133" s="6">
        <v>20000</v>
      </c>
      <c r="H133" s="6">
        <v>9974</v>
      </c>
      <c r="I133" s="6">
        <v>9974</v>
      </c>
      <c r="J133" s="6">
        <v>9974</v>
      </c>
    </row>
    <row r="134" spans="2:10" x14ac:dyDescent="0.25">
      <c r="B134" s="5" t="s">
        <v>326</v>
      </c>
      <c r="C134" s="5" t="s">
        <v>327</v>
      </c>
      <c r="D134" s="6">
        <v>0</v>
      </c>
      <c r="E134" s="6">
        <v>0</v>
      </c>
      <c r="F134" s="6">
        <v>25000</v>
      </c>
      <c r="G134" s="6">
        <v>20000</v>
      </c>
      <c r="H134" s="6">
        <v>6885</v>
      </c>
      <c r="I134" s="6">
        <v>6885</v>
      </c>
      <c r="J134" s="6">
        <v>6687</v>
      </c>
    </row>
    <row r="135" spans="2:10" x14ac:dyDescent="0.25">
      <c r="B135" s="5" t="s">
        <v>328</v>
      </c>
      <c r="C135" s="5" t="s">
        <v>329</v>
      </c>
      <c r="D135" s="6">
        <v>0</v>
      </c>
      <c r="E135" s="6">
        <v>0</v>
      </c>
      <c r="F135" s="6">
        <v>10000</v>
      </c>
      <c r="G135" s="6">
        <v>5000</v>
      </c>
      <c r="H135" s="6">
        <v>4756</v>
      </c>
      <c r="I135" s="6">
        <v>4756</v>
      </c>
      <c r="J135" s="6">
        <v>4756</v>
      </c>
    </row>
    <row r="136" spans="2:10" ht="22.5" x14ac:dyDescent="0.25">
      <c r="B136" s="5" t="s">
        <v>330</v>
      </c>
      <c r="C136" s="5" t="s">
        <v>331</v>
      </c>
      <c r="D136" s="6">
        <v>0</v>
      </c>
      <c r="E136" s="6">
        <v>0</v>
      </c>
      <c r="F136" s="6">
        <v>521800</v>
      </c>
      <c r="G136" s="6">
        <v>501800</v>
      </c>
      <c r="H136" s="6">
        <v>379548</v>
      </c>
      <c r="I136" s="6">
        <v>379548</v>
      </c>
      <c r="J136" s="6">
        <v>373351</v>
      </c>
    </row>
    <row r="137" spans="2:10" x14ac:dyDescent="0.25">
      <c r="B137" s="5" t="s">
        <v>332</v>
      </c>
      <c r="C137" s="5" t="s">
        <v>333</v>
      </c>
      <c r="D137" s="6">
        <v>0</v>
      </c>
      <c r="E137" s="6">
        <v>0</v>
      </c>
      <c r="F137" s="6">
        <v>10000</v>
      </c>
      <c r="G137" s="6">
        <v>10000</v>
      </c>
      <c r="H137" s="6">
        <v>6000</v>
      </c>
      <c r="I137" s="6">
        <v>6000</v>
      </c>
      <c r="J137" s="6">
        <v>6000</v>
      </c>
    </row>
    <row r="138" spans="2:10" x14ac:dyDescent="0.25">
      <c r="B138" s="5" t="s">
        <v>334</v>
      </c>
      <c r="C138" s="5" t="s">
        <v>335</v>
      </c>
      <c r="D138" s="6">
        <v>0</v>
      </c>
      <c r="E138" s="6">
        <v>0</v>
      </c>
      <c r="F138" s="6">
        <v>511800</v>
      </c>
      <c r="G138" s="6">
        <v>491800</v>
      </c>
      <c r="H138" s="6">
        <v>373548</v>
      </c>
      <c r="I138" s="6">
        <v>373548</v>
      </c>
      <c r="J138" s="6">
        <v>367351</v>
      </c>
    </row>
    <row r="139" spans="2:10" ht="22.5" x14ac:dyDescent="0.25">
      <c r="B139" s="5" t="s">
        <v>336</v>
      </c>
      <c r="C139" s="5" t="s">
        <v>337</v>
      </c>
      <c r="D139" s="6">
        <v>0</v>
      </c>
      <c r="E139" s="6">
        <v>0</v>
      </c>
      <c r="F139" s="6">
        <v>144000</v>
      </c>
      <c r="G139" s="6">
        <v>139000</v>
      </c>
      <c r="H139" s="6">
        <v>85983</v>
      </c>
      <c r="I139" s="6">
        <v>85983</v>
      </c>
      <c r="J139" s="6">
        <v>60783</v>
      </c>
    </row>
    <row r="140" spans="2:10" x14ac:dyDescent="0.25">
      <c r="B140" s="5" t="s">
        <v>338</v>
      </c>
      <c r="C140" s="5" t="s">
        <v>339</v>
      </c>
      <c r="D140" s="6">
        <v>0</v>
      </c>
      <c r="E140" s="6">
        <v>0</v>
      </c>
      <c r="F140" s="6">
        <v>64000</v>
      </c>
      <c r="G140" s="6">
        <v>59000</v>
      </c>
      <c r="H140" s="6">
        <v>15793</v>
      </c>
      <c r="I140" s="6">
        <v>15793</v>
      </c>
      <c r="J140" s="6">
        <v>15793</v>
      </c>
    </row>
    <row r="141" spans="2:10" x14ac:dyDescent="0.25">
      <c r="B141" s="5" t="s">
        <v>340</v>
      </c>
      <c r="C141" s="5" t="s">
        <v>341</v>
      </c>
      <c r="D141" s="6">
        <v>0</v>
      </c>
      <c r="E141" s="6">
        <v>0</v>
      </c>
      <c r="F141" s="6">
        <v>80000</v>
      </c>
      <c r="G141" s="6">
        <v>80000</v>
      </c>
      <c r="H141" s="6">
        <v>70190</v>
      </c>
      <c r="I141" s="6">
        <v>70190</v>
      </c>
      <c r="J141" s="6">
        <v>44990</v>
      </c>
    </row>
    <row r="142" spans="2:10" x14ac:dyDescent="0.25">
      <c r="B142" s="5" t="s">
        <v>342</v>
      </c>
      <c r="C142" s="5" t="s">
        <v>343</v>
      </c>
      <c r="D142" s="6">
        <v>0</v>
      </c>
      <c r="E142" s="6">
        <v>0</v>
      </c>
      <c r="F142" s="6">
        <v>116200</v>
      </c>
      <c r="G142" s="6">
        <v>78600</v>
      </c>
      <c r="H142" s="6">
        <v>53590</v>
      </c>
      <c r="I142" s="6">
        <v>53590</v>
      </c>
      <c r="J142" s="6">
        <v>53590</v>
      </c>
    </row>
    <row r="143" spans="2:10" x14ac:dyDescent="0.25">
      <c r="B143" s="5" t="s">
        <v>344</v>
      </c>
      <c r="C143" s="5" t="s">
        <v>345</v>
      </c>
      <c r="D143" s="6">
        <v>0</v>
      </c>
      <c r="E143" s="6">
        <v>0</v>
      </c>
      <c r="F143" s="6">
        <v>10500</v>
      </c>
      <c r="G143" s="6">
        <v>10500</v>
      </c>
      <c r="H143" s="6">
        <v>0</v>
      </c>
      <c r="I143" s="6">
        <v>0</v>
      </c>
      <c r="J143" s="6">
        <v>0</v>
      </c>
    </row>
    <row r="144" spans="2:10" ht="22.5" x14ac:dyDescent="0.25">
      <c r="B144" s="5" t="s">
        <v>346</v>
      </c>
      <c r="C144" s="5" t="s">
        <v>347</v>
      </c>
      <c r="D144" s="6">
        <v>0</v>
      </c>
      <c r="E144" s="6">
        <v>0</v>
      </c>
      <c r="F144" s="6">
        <v>2000</v>
      </c>
      <c r="G144" s="6">
        <v>2000</v>
      </c>
      <c r="H144" s="6">
        <v>1516</v>
      </c>
      <c r="I144" s="6">
        <v>1516</v>
      </c>
      <c r="J144" s="6">
        <v>1516</v>
      </c>
    </row>
    <row r="145" spans="2:10" ht="22.5" x14ac:dyDescent="0.25">
      <c r="B145" s="5" t="s">
        <v>348</v>
      </c>
      <c r="C145" s="5" t="s">
        <v>349</v>
      </c>
      <c r="D145" s="6">
        <v>0</v>
      </c>
      <c r="E145" s="6">
        <v>0</v>
      </c>
      <c r="F145" s="6">
        <v>2000</v>
      </c>
      <c r="G145" s="6">
        <v>2000</v>
      </c>
      <c r="H145" s="6">
        <v>1516</v>
      </c>
      <c r="I145" s="6">
        <v>1516</v>
      </c>
      <c r="J145" s="6">
        <v>1516</v>
      </c>
    </row>
    <row r="146" spans="2:10" ht="33" x14ac:dyDescent="0.25">
      <c r="B146" s="5" t="s">
        <v>350</v>
      </c>
      <c r="C146" s="5" t="s">
        <v>351</v>
      </c>
      <c r="D146" s="6">
        <v>0</v>
      </c>
      <c r="E146" s="6">
        <v>0</v>
      </c>
      <c r="F146" s="6">
        <v>248000</v>
      </c>
      <c r="G146" s="6">
        <v>172000</v>
      </c>
      <c r="H146" s="6">
        <v>139928</v>
      </c>
      <c r="I146" s="6">
        <v>139928</v>
      </c>
      <c r="J146" s="6">
        <v>139928</v>
      </c>
    </row>
    <row r="147" spans="2:10" x14ac:dyDescent="0.25">
      <c r="B147" s="5" t="s">
        <v>352</v>
      </c>
      <c r="C147" s="5" t="s">
        <v>353</v>
      </c>
      <c r="D147" s="6">
        <v>0</v>
      </c>
      <c r="E147" s="6">
        <v>0</v>
      </c>
      <c r="F147" s="6">
        <v>93000</v>
      </c>
      <c r="G147" s="6">
        <v>92000</v>
      </c>
      <c r="H147" s="6">
        <v>62944</v>
      </c>
      <c r="I147" s="6">
        <v>62944</v>
      </c>
      <c r="J147" s="6">
        <v>62944</v>
      </c>
    </row>
    <row r="148" spans="2:10" x14ac:dyDescent="0.25">
      <c r="B148" s="5" t="s">
        <v>354</v>
      </c>
      <c r="C148" s="5" t="s">
        <v>355</v>
      </c>
      <c r="D148" s="6">
        <v>0</v>
      </c>
      <c r="E148" s="6">
        <v>0</v>
      </c>
      <c r="F148" s="6">
        <v>155000</v>
      </c>
      <c r="G148" s="6">
        <v>80000</v>
      </c>
      <c r="H148" s="6">
        <v>76984</v>
      </c>
      <c r="I148" s="6">
        <v>76984</v>
      </c>
      <c r="J148" s="6">
        <v>76984</v>
      </c>
    </row>
    <row r="149" spans="2:10" x14ac:dyDescent="0.25">
      <c r="B149" s="5" t="s">
        <v>356</v>
      </c>
      <c r="C149" s="5" t="s">
        <v>67</v>
      </c>
      <c r="D149" s="6">
        <v>0</v>
      </c>
      <c r="E149" s="6">
        <v>0</v>
      </c>
      <c r="F149" s="6">
        <v>2160000</v>
      </c>
      <c r="G149" s="6">
        <v>1193000</v>
      </c>
      <c r="H149" s="6">
        <v>1084855</v>
      </c>
      <c r="I149" s="6">
        <v>1084855</v>
      </c>
      <c r="J149" s="6">
        <v>1084855</v>
      </c>
    </row>
    <row r="150" spans="2:10" ht="22.5" x14ac:dyDescent="0.25">
      <c r="B150" s="5" t="s">
        <v>357</v>
      </c>
      <c r="C150" s="5" t="s">
        <v>358</v>
      </c>
      <c r="D150" s="6">
        <v>0</v>
      </c>
      <c r="E150" s="6">
        <v>0</v>
      </c>
      <c r="F150" s="6">
        <v>73000</v>
      </c>
      <c r="G150" s="6">
        <v>38000</v>
      </c>
      <c r="H150" s="6">
        <v>38000</v>
      </c>
      <c r="I150" s="6">
        <v>38000</v>
      </c>
      <c r="J150" s="6">
        <v>38000</v>
      </c>
    </row>
    <row r="151" spans="2:10" x14ac:dyDescent="0.25">
      <c r="B151" s="5" t="s">
        <v>359</v>
      </c>
      <c r="C151" s="5" t="s">
        <v>360</v>
      </c>
      <c r="D151" s="6">
        <v>0</v>
      </c>
      <c r="E151" s="6">
        <v>0</v>
      </c>
      <c r="F151" s="6">
        <v>73000</v>
      </c>
      <c r="G151" s="6">
        <v>38000</v>
      </c>
      <c r="H151" s="6">
        <v>38000</v>
      </c>
      <c r="I151" s="6">
        <v>38000</v>
      </c>
      <c r="J151" s="6">
        <v>38000</v>
      </c>
    </row>
    <row r="152" spans="2:10" ht="22.5" x14ac:dyDescent="0.25">
      <c r="B152" s="5" t="s">
        <v>361</v>
      </c>
      <c r="C152" s="5" t="s">
        <v>362</v>
      </c>
      <c r="D152" s="6">
        <v>0</v>
      </c>
      <c r="E152" s="6">
        <v>0</v>
      </c>
      <c r="F152" s="6">
        <v>2087000</v>
      </c>
      <c r="G152" s="6">
        <v>1155000</v>
      </c>
      <c r="H152" s="6">
        <v>1046855</v>
      </c>
      <c r="I152" s="6">
        <v>1046855</v>
      </c>
      <c r="J152" s="6">
        <v>1046855</v>
      </c>
    </row>
    <row r="153" spans="2:10" x14ac:dyDescent="0.25">
      <c r="B153" s="5" t="s">
        <v>363</v>
      </c>
      <c r="C153" s="5" t="s">
        <v>364</v>
      </c>
      <c r="D153" s="6">
        <v>0</v>
      </c>
      <c r="E153" s="6">
        <v>0</v>
      </c>
      <c r="F153" s="6">
        <v>2087000</v>
      </c>
      <c r="G153" s="6">
        <v>1155000</v>
      </c>
      <c r="H153" s="6">
        <v>1046855</v>
      </c>
      <c r="I153" s="6">
        <v>1046855</v>
      </c>
      <c r="J153" s="6">
        <v>1046855</v>
      </c>
    </row>
    <row r="154" spans="2:10" ht="22.5" x14ac:dyDescent="0.25">
      <c r="B154" s="5" t="s">
        <v>365</v>
      </c>
      <c r="C154" s="5" t="s">
        <v>366</v>
      </c>
      <c r="D154" s="6">
        <v>0</v>
      </c>
      <c r="E154" s="6">
        <v>0</v>
      </c>
      <c r="F154" s="6">
        <v>221750</v>
      </c>
      <c r="G154" s="6">
        <v>154750</v>
      </c>
      <c r="H154" s="6">
        <v>127670</v>
      </c>
      <c r="I154" s="6">
        <v>127670</v>
      </c>
      <c r="J154" s="6">
        <v>127670</v>
      </c>
    </row>
    <row r="155" spans="2:10" ht="22.5" x14ac:dyDescent="0.25">
      <c r="B155" s="5" t="s">
        <v>367</v>
      </c>
      <c r="C155" s="5" t="s">
        <v>368</v>
      </c>
      <c r="D155" s="6">
        <v>0</v>
      </c>
      <c r="E155" s="6">
        <v>0</v>
      </c>
      <c r="F155" s="6">
        <v>221750</v>
      </c>
      <c r="G155" s="6">
        <v>154750</v>
      </c>
      <c r="H155" s="6">
        <v>127670</v>
      </c>
      <c r="I155" s="6">
        <v>127670</v>
      </c>
      <c r="J155" s="6">
        <v>127670</v>
      </c>
    </row>
    <row r="156" spans="2:10" ht="22.5" x14ac:dyDescent="0.25">
      <c r="B156" s="5" t="s">
        <v>369</v>
      </c>
      <c r="C156" s="5" t="s">
        <v>100</v>
      </c>
      <c r="D156" s="6">
        <v>0</v>
      </c>
      <c r="E156" s="6">
        <v>0</v>
      </c>
      <c r="F156" s="6">
        <v>2721500</v>
      </c>
      <c r="G156" s="6">
        <v>1847500</v>
      </c>
      <c r="H156" s="6">
        <v>1503500</v>
      </c>
      <c r="I156" s="6">
        <v>1503500</v>
      </c>
      <c r="J156" s="6">
        <v>1503500</v>
      </c>
    </row>
    <row r="157" spans="2:10" ht="43.5" x14ac:dyDescent="0.25">
      <c r="B157" s="5" t="s">
        <v>370</v>
      </c>
      <c r="C157" s="5" t="s">
        <v>371</v>
      </c>
      <c r="D157" s="6">
        <v>0</v>
      </c>
      <c r="E157" s="6">
        <v>0</v>
      </c>
      <c r="F157" s="6">
        <v>2721500</v>
      </c>
      <c r="G157" s="6">
        <v>1847500</v>
      </c>
      <c r="H157" s="6">
        <v>1503500</v>
      </c>
      <c r="I157" s="6">
        <v>1503500</v>
      </c>
      <c r="J157" s="6">
        <v>1503500</v>
      </c>
    </row>
    <row r="158" spans="2:10" x14ac:dyDescent="0.25">
      <c r="B158" s="5" t="s">
        <v>372</v>
      </c>
      <c r="C158" s="5" t="s">
        <v>373</v>
      </c>
      <c r="D158" s="6">
        <v>0</v>
      </c>
      <c r="E158" s="6">
        <v>0</v>
      </c>
      <c r="F158" s="6">
        <v>2100000</v>
      </c>
      <c r="G158" s="6">
        <v>1226000</v>
      </c>
      <c r="H158" s="6">
        <v>982000</v>
      </c>
      <c r="I158" s="6">
        <v>982000</v>
      </c>
      <c r="J158" s="6">
        <v>982000</v>
      </c>
    </row>
    <row r="159" spans="2:10" ht="22.5" x14ac:dyDescent="0.25">
      <c r="B159" s="5" t="s">
        <v>374</v>
      </c>
      <c r="C159" s="5" t="s">
        <v>375</v>
      </c>
      <c r="D159" s="6">
        <v>0</v>
      </c>
      <c r="E159" s="6">
        <v>0</v>
      </c>
      <c r="F159" s="6">
        <v>621500</v>
      </c>
      <c r="G159" s="6">
        <v>621500</v>
      </c>
      <c r="H159" s="6">
        <v>521500</v>
      </c>
      <c r="I159" s="6">
        <v>521500</v>
      </c>
      <c r="J159" s="6">
        <v>521500</v>
      </c>
    </row>
    <row r="160" spans="2:10" ht="22.5" x14ac:dyDescent="0.25">
      <c r="B160" s="5" t="s">
        <v>376</v>
      </c>
      <c r="C160" s="5" t="s">
        <v>118</v>
      </c>
      <c r="D160" s="6">
        <v>0</v>
      </c>
      <c r="E160" s="6">
        <v>0</v>
      </c>
      <c r="F160" s="6">
        <v>3475000</v>
      </c>
      <c r="G160" s="6">
        <v>2091000</v>
      </c>
      <c r="H160" s="6">
        <v>1753497</v>
      </c>
      <c r="I160" s="6">
        <v>1753497</v>
      </c>
      <c r="J160" s="6">
        <v>1753497</v>
      </c>
    </row>
    <row r="161" spans="2:10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3475000</v>
      </c>
      <c r="G161" s="6">
        <v>2091000</v>
      </c>
      <c r="H161" s="6">
        <v>1753497</v>
      </c>
      <c r="I161" s="6">
        <v>1753497</v>
      </c>
      <c r="J161" s="6">
        <v>1753497</v>
      </c>
    </row>
    <row r="162" spans="2:10" x14ac:dyDescent="0.25">
      <c r="B162" s="5" t="s">
        <v>379</v>
      </c>
      <c r="C162" s="5" t="s">
        <v>380</v>
      </c>
      <c r="D162" s="6">
        <v>0</v>
      </c>
      <c r="E162" s="6">
        <v>0</v>
      </c>
      <c r="F162" s="6">
        <v>3382000</v>
      </c>
      <c r="G162" s="6">
        <v>2051000</v>
      </c>
      <c r="H162" s="6">
        <v>1713522</v>
      </c>
      <c r="I162" s="6">
        <v>1713522</v>
      </c>
      <c r="J162" s="6">
        <v>1713522</v>
      </c>
    </row>
    <row r="163" spans="2:10" x14ac:dyDescent="0.25">
      <c r="B163" s="5" t="s">
        <v>381</v>
      </c>
      <c r="C163" s="5" t="s">
        <v>382</v>
      </c>
      <c r="D163" s="6">
        <v>0</v>
      </c>
      <c r="E163" s="6">
        <v>0</v>
      </c>
      <c r="F163" s="6">
        <v>30000</v>
      </c>
      <c r="G163" s="6">
        <v>0</v>
      </c>
      <c r="H163" s="6">
        <v>0</v>
      </c>
      <c r="I163" s="6">
        <v>0</v>
      </c>
      <c r="J163" s="6">
        <v>0</v>
      </c>
    </row>
    <row r="164" spans="2:10" ht="22.5" x14ac:dyDescent="0.25">
      <c r="B164" s="5" t="s">
        <v>383</v>
      </c>
      <c r="C164" s="5" t="s">
        <v>384</v>
      </c>
      <c r="D164" s="6">
        <v>0</v>
      </c>
      <c r="E164" s="6">
        <v>0</v>
      </c>
      <c r="F164" s="6">
        <v>63000</v>
      </c>
      <c r="G164" s="6">
        <v>40000</v>
      </c>
      <c r="H164" s="6">
        <v>39975</v>
      </c>
      <c r="I164" s="6">
        <v>39975</v>
      </c>
      <c r="J164" s="6">
        <v>39975</v>
      </c>
    </row>
    <row r="165" spans="2:10" ht="43.5" x14ac:dyDescent="0.25">
      <c r="B165" s="5" t="s">
        <v>385</v>
      </c>
      <c r="C165" s="5" t="s">
        <v>386</v>
      </c>
      <c r="D165" s="6">
        <v>0</v>
      </c>
      <c r="E165" s="6">
        <v>0</v>
      </c>
      <c r="F165" s="6">
        <v>2142600</v>
      </c>
      <c r="G165" s="6">
        <v>1249600</v>
      </c>
      <c r="H165" s="6">
        <v>836259</v>
      </c>
      <c r="I165" s="6">
        <v>836259</v>
      </c>
      <c r="J165" s="6">
        <v>816889</v>
      </c>
    </row>
    <row r="166" spans="2:10" x14ac:dyDescent="0.25">
      <c r="B166" s="5" t="s">
        <v>387</v>
      </c>
      <c r="C166" s="5" t="s">
        <v>388</v>
      </c>
      <c r="D166" s="6">
        <v>0</v>
      </c>
      <c r="E166" s="6">
        <v>0</v>
      </c>
      <c r="F166" s="6">
        <v>1727000</v>
      </c>
      <c r="G166" s="6">
        <v>872000</v>
      </c>
      <c r="H166" s="6">
        <v>603517</v>
      </c>
      <c r="I166" s="6">
        <v>603517</v>
      </c>
      <c r="J166" s="6">
        <v>603517</v>
      </c>
    </row>
    <row r="167" spans="2:10" x14ac:dyDescent="0.25">
      <c r="B167" s="5" t="s">
        <v>389</v>
      </c>
      <c r="C167" s="5" t="s">
        <v>390</v>
      </c>
      <c r="D167" s="6">
        <v>0</v>
      </c>
      <c r="E167" s="6">
        <v>0</v>
      </c>
      <c r="F167" s="6">
        <v>70600</v>
      </c>
      <c r="G167" s="6">
        <v>70600</v>
      </c>
      <c r="H167" s="6">
        <v>69621</v>
      </c>
      <c r="I167" s="6">
        <v>69621</v>
      </c>
      <c r="J167" s="6">
        <v>69621</v>
      </c>
    </row>
    <row r="168" spans="2:10" x14ac:dyDescent="0.25">
      <c r="B168" s="5" t="s">
        <v>391</v>
      </c>
      <c r="C168" s="5" t="s">
        <v>392</v>
      </c>
      <c r="D168" s="6">
        <v>0</v>
      </c>
      <c r="E168" s="6">
        <v>0</v>
      </c>
      <c r="F168" s="6">
        <v>237000</v>
      </c>
      <c r="G168" s="6">
        <v>237000</v>
      </c>
      <c r="H168" s="6">
        <v>108370</v>
      </c>
      <c r="I168" s="6">
        <v>108370</v>
      </c>
      <c r="J168" s="6">
        <v>89000</v>
      </c>
    </row>
    <row r="169" spans="2:10" ht="22.5" x14ac:dyDescent="0.25">
      <c r="B169" s="5" t="s">
        <v>393</v>
      </c>
      <c r="C169" s="5" t="s">
        <v>394</v>
      </c>
      <c r="D169" s="6">
        <v>0</v>
      </c>
      <c r="E169" s="6">
        <v>0</v>
      </c>
      <c r="F169" s="6">
        <v>108000</v>
      </c>
      <c r="G169" s="6">
        <v>70000</v>
      </c>
      <c r="H169" s="6">
        <v>54751</v>
      </c>
      <c r="I169" s="6">
        <v>54751</v>
      </c>
      <c r="J169" s="6">
        <v>54751</v>
      </c>
    </row>
    <row r="170" spans="2:10" x14ac:dyDescent="0.25">
      <c r="B170" s="5" t="s">
        <v>395</v>
      </c>
      <c r="C170" s="5" t="s">
        <v>142</v>
      </c>
      <c r="D170" s="6">
        <v>0</v>
      </c>
      <c r="E170" s="6">
        <v>0</v>
      </c>
      <c r="F170" s="6">
        <v>3500000</v>
      </c>
      <c r="G170" s="6">
        <v>1751000</v>
      </c>
      <c r="H170" s="6">
        <v>1749682</v>
      </c>
      <c r="I170" s="6">
        <v>1749682</v>
      </c>
      <c r="J170" s="6">
        <v>1749682</v>
      </c>
    </row>
    <row r="171" spans="2:10" ht="22.5" x14ac:dyDescent="0.25">
      <c r="B171" s="5" t="s">
        <v>396</v>
      </c>
      <c r="C171" s="5" t="s">
        <v>397</v>
      </c>
      <c r="D171" s="6">
        <v>0</v>
      </c>
      <c r="E171" s="6">
        <v>0</v>
      </c>
      <c r="F171" s="6">
        <v>3500000</v>
      </c>
      <c r="G171" s="6">
        <v>1751000</v>
      </c>
      <c r="H171" s="6">
        <v>1749682</v>
      </c>
      <c r="I171" s="6">
        <v>1749682</v>
      </c>
      <c r="J171" s="6">
        <v>1749682</v>
      </c>
    </row>
    <row r="172" spans="2:10" x14ac:dyDescent="0.25">
      <c r="B172" s="5" t="s">
        <v>398</v>
      </c>
      <c r="C172" s="5" t="s">
        <v>399</v>
      </c>
      <c r="D172" s="6">
        <v>0</v>
      </c>
      <c r="E172" s="6">
        <v>0</v>
      </c>
      <c r="F172" s="6">
        <v>3290000</v>
      </c>
      <c r="G172" s="6">
        <v>1645000</v>
      </c>
      <c r="H172" s="6">
        <v>1645000</v>
      </c>
      <c r="I172" s="6">
        <v>1645000</v>
      </c>
      <c r="J172" s="6">
        <v>1645000</v>
      </c>
    </row>
    <row r="173" spans="2:10" ht="22.5" x14ac:dyDescent="0.25">
      <c r="B173" s="5" t="s">
        <v>400</v>
      </c>
      <c r="C173" s="5" t="s">
        <v>401</v>
      </c>
      <c r="D173" s="6">
        <v>0</v>
      </c>
      <c r="E173" s="6">
        <v>0</v>
      </c>
      <c r="F173" s="6">
        <v>3290000</v>
      </c>
      <c r="G173" s="6">
        <v>1645000</v>
      </c>
      <c r="H173" s="6">
        <v>1645000</v>
      </c>
      <c r="I173" s="6">
        <v>1645000</v>
      </c>
      <c r="J173" s="6">
        <v>1645000</v>
      </c>
    </row>
    <row r="174" spans="2:10" x14ac:dyDescent="0.25">
      <c r="B174" s="5" t="s">
        <v>402</v>
      </c>
      <c r="C174" s="5" t="s">
        <v>201</v>
      </c>
      <c r="D174" s="6">
        <v>0</v>
      </c>
      <c r="E174" s="6">
        <v>0</v>
      </c>
      <c r="F174" s="6">
        <v>210000</v>
      </c>
      <c r="G174" s="6">
        <v>106000</v>
      </c>
      <c r="H174" s="6">
        <v>104682</v>
      </c>
      <c r="I174" s="6">
        <v>104682</v>
      </c>
      <c r="J174" s="6">
        <v>104682</v>
      </c>
    </row>
    <row r="175" spans="2:10" ht="22.5" x14ac:dyDescent="0.25">
      <c r="B175" s="5" t="s">
        <v>403</v>
      </c>
      <c r="C175" s="5" t="s">
        <v>404</v>
      </c>
      <c r="D175" s="6">
        <v>0</v>
      </c>
      <c r="E175" s="6">
        <v>0</v>
      </c>
      <c r="F175" s="6">
        <v>210000</v>
      </c>
      <c r="G175" s="6">
        <v>106000</v>
      </c>
      <c r="H175" s="6">
        <v>104682</v>
      </c>
      <c r="I175" s="6">
        <v>104682</v>
      </c>
      <c r="J175" s="6">
        <v>104682</v>
      </c>
    </row>
    <row r="176" spans="2:10" ht="22.5" x14ac:dyDescent="0.25">
      <c r="B176" s="5" t="s">
        <v>405</v>
      </c>
      <c r="C176" s="5" t="s">
        <v>154</v>
      </c>
      <c r="D176" s="6">
        <v>0</v>
      </c>
      <c r="E176" s="6">
        <v>0</v>
      </c>
      <c r="F176" s="6">
        <v>-88410</v>
      </c>
      <c r="G176" s="6">
        <v>-88410</v>
      </c>
      <c r="H176" s="6">
        <v>-93430</v>
      </c>
      <c r="I176" s="6">
        <v>-93430</v>
      </c>
      <c r="J176" s="6">
        <v>-93430</v>
      </c>
    </row>
    <row r="177" spans="2:10" ht="22.5" x14ac:dyDescent="0.25">
      <c r="B177" s="5" t="s">
        <v>406</v>
      </c>
      <c r="C177" s="5" t="s">
        <v>157</v>
      </c>
      <c r="D177" s="6">
        <v>0</v>
      </c>
      <c r="E177" s="6">
        <v>0</v>
      </c>
      <c r="F177" s="6">
        <v>-88410</v>
      </c>
      <c r="G177" s="6">
        <v>-88410</v>
      </c>
      <c r="H177" s="6">
        <v>-93430</v>
      </c>
      <c r="I177" s="6">
        <v>-93430</v>
      </c>
      <c r="J177" s="6">
        <v>-93430</v>
      </c>
    </row>
    <row r="178" spans="2:10" ht="22.5" x14ac:dyDescent="0.25">
      <c r="B178" s="5" t="s">
        <v>407</v>
      </c>
      <c r="C178" s="5" t="s">
        <v>408</v>
      </c>
      <c r="D178" s="6">
        <v>0</v>
      </c>
      <c r="E178" s="6">
        <v>0</v>
      </c>
      <c r="F178" s="6">
        <v>-88410</v>
      </c>
      <c r="G178" s="6">
        <v>-88410</v>
      </c>
      <c r="H178" s="6">
        <v>-93430</v>
      </c>
      <c r="I178" s="6">
        <v>-93430</v>
      </c>
      <c r="J178" s="6">
        <v>-93430</v>
      </c>
    </row>
    <row r="179" spans="2:10" ht="22.5" x14ac:dyDescent="0.25">
      <c r="B179" s="5" t="s">
        <v>409</v>
      </c>
      <c r="C179" s="5" t="s">
        <v>410</v>
      </c>
      <c r="D179" s="6">
        <v>0</v>
      </c>
      <c r="E179" s="6">
        <v>0</v>
      </c>
      <c r="F179" s="6">
        <v>-88410</v>
      </c>
      <c r="G179" s="6">
        <v>-88410</v>
      </c>
      <c r="H179" s="6">
        <v>-93430</v>
      </c>
      <c r="I179" s="6">
        <v>-93430</v>
      </c>
      <c r="J179" s="6">
        <v>-93430</v>
      </c>
    </row>
    <row r="180" spans="2:10" x14ac:dyDescent="0.25">
      <c r="B180" s="5" t="s">
        <v>242</v>
      </c>
      <c r="C180" s="5" t="s">
        <v>243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2667982</v>
      </c>
    </row>
    <row r="183" spans="2:10" x14ac:dyDescent="0.25">
      <c r="B183" s="9" t="s">
        <v>411</v>
      </c>
      <c r="C183" s="9"/>
      <c r="D183" s="9"/>
      <c r="E183" s="9"/>
      <c r="F183" s="9"/>
      <c r="G183" s="9"/>
      <c r="H183" s="9"/>
      <c r="I183" s="9"/>
      <c r="J183" s="9"/>
    </row>
    <row r="186" spans="2:10" ht="22.5" x14ac:dyDescent="0.25">
      <c r="B186" s="5" t="s">
        <v>17</v>
      </c>
      <c r="C186" s="5" t="s">
        <v>18</v>
      </c>
      <c r="D186" s="6">
        <v>0</v>
      </c>
      <c r="E186" s="6">
        <v>0</v>
      </c>
      <c r="F186" s="6">
        <v>95663060</v>
      </c>
      <c r="G186" s="6">
        <v>71441400</v>
      </c>
      <c r="H186" s="6">
        <v>30264707</v>
      </c>
      <c r="I186" s="6">
        <v>30264707</v>
      </c>
      <c r="J186" s="6">
        <v>28932483</v>
      </c>
    </row>
    <row r="187" spans="2:10" ht="22.5" x14ac:dyDescent="0.25">
      <c r="B187" s="5" t="s">
        <v>369</v>
      </c>
      <c r="C187" s="5" t="s">
        <v>100</v>
      </c>
      <c r="D187" s="6">
        <v>0</v>
      </c>
      <c r="E187" s="6">
        <v>0</v>
      </c>
      <c r="F187" s="6">
        <v>883500</v>
      </c>
      <c r="G187" s="6">
        <v>883500</v>
      </c>
      <c r="H187" s="6">
        <v>883500</v>
      </c>
      <c r="I187" s="6">
        <v>883500</v>
      </c>
      <c r="J187" s="6">
        <v>883500</v>
      </c>
    </row>
    <row r="188" spans="2:10" ht="33" x14ac:dyDescent="0.25">
      <c r="B188" s="5" t="s">
        <v>412</v>
      </c>
      <c r="C188" s="5" t="s">
        <v>24</v>
      </c>
      <c r="D188" s="6">
        <v>0</v>
      </c>
      <c r="E188" s="6">
        <v>0</v>
      </c>
      <c r="F188" s="6">
        <v>883500</v>
      </c>
      <c r="G188" s="6">
        <v>883500</v>
      </c>
      <c r="H188" s="6">
        <v>883500</v>
      </c>
      <c r="I188" s="6">
        <v>883500</v>
      </c>
      <c r="J188" s="6">
        <v>883500</v>
      </c>
    </row>
    <row r="189" spans="2:10" ht="22.5" x14ac:dyDescent="0.25">
      <c r="B189" s="5" t="s">
        <v>413</v>
      </c>
      <c r="C189" s="5" t="s">
        <v>414</v>
      </c>
      <c r="D189" s="6">
        <v>0</v>
      </c>
      <c r="E189" s="6">
        <v>0</v>
      </c>
      <c r="F189" s="6">
        <v>883500</v>
      </c>
      <c r="G189" s="6">
        <v>883500</v>
      </c>
      <c r="H189" s="6">
        <v>883500</v>
      </c>
      <c r="I189" s="6">
        <v>883500</v>
      </c>
      <c r="J189" s="6">
        <v>883500</v>
      </c>
    </row>
    <row r="190" spans="2:10" ht="33" x14ac:dyDescent="0.25">
      <c r="B190" s="5" t="s">
        <v>415</v>
      </c>
      <c r="C190" s="5" t="s">
        <v>416</v>
      </c>
      <c r="D190" s="6">
        <v>0</v>
      </c>
      <c r="E190" s="6">
        <v>0</v>
      </c>
      <c r="F190" s="6">
        <v>43820190</v>
      </c>
      <c r="G190" s="6">
        <v>36973100</v>
      </c>
      <c r="H190" s="6">
        <v>25400194</v>
      </c>
      <c r="I190" s="6">
        <v>25400194</v>
      </c>
      <c r="J190" s="6">
        <v>24354508</v>
      </c>
    </row>
    <row r="191" spans="2:10" ht="22.5" x14ac:dyDescent="0.25">
      <c r="B191" s="5" t="s">
        <v>417</v>
      </c>
      <c r="C191" s="5" t="s">
        <v>418</v>
      </c>
      <c r="D191" s="6">
        <v>0</v>
      </c>
      <c r="E191" s="6">
        <v>0</v>
      </c>
      <c r="F191" s="6">
        <v>38900720</v>
      </c>
      <c r="G191" s="6">
        <v>32053630</v>
      </c>
      <c r="H191" s="6">
        <v>22453932</v>
      </c>
      <c r="I191" s="6">
        <v>22453932</v>
      </c>
      <c r="J191" s="6">
        <v>22453932</v>
      </c>
    </row>
    <row r="192" spans="2:10" x14ac:dyDescent="0.25">
      <c r="B192" s="5" t="s">
        <v>419</v>
      </c>
      <c r="C192" s="5" t="s">
        <v>420</v>
      </c>
      <c r="D192" s="6">
        <v>0</v>
      </c>
      <c r="E192" s="6">
        <v>0</v>
      </c>
      <c r="F192" s="6">
        <v>1817350</v>
      </c>
      <c r="G192" s="6">
        <v>1071390</v>
      </c>
      <c r="H192" s="6">
        <v>6738</v>
      </c>
      <c r="I192" s="6">
        <v>6738</v>
      </c>
      <c r="J192" s="6">
        <v>6738</v>
      </c>
    </row>
    <row r="193" spans="2:10" x14ac:dyDescent="0.25">
      <c r="B193" s="5" t="s">
        <v>421</v>
      </c>
      <c r="C193" s="5" t="s">
        <v>422</v>
      </c>
      <c r="D193" s="6">
        <v>0</v>
      </c>
      <c r="E193" s="6">
        <v>0</v>
      </c>
      <c r="F193" s="6">
        <v>36803830</v>
      </c>
      <c r="G193" s="6">
        <v>30702700</v>
      </c>
      <c r="H193" s="6">
        <v>22362737</v>
      </c>
      <c r="I193" s="6">
        <v>22362737</v>
      </c>
      <c r="J193" s="6">
        <v>22362737</v>
      </c>
    </row>
    <row r="194" spans="2:10" x14ac:dyDescent="0.25">
      <c r="B194" s="5" t="s">
        <v>423</v>
      </c>
      <c r="C194" s="5" t="s">
        <v>424</v>
      </c>
      <c r="D194" s="6">
        <v>0</v>
      </c>
      <c r="E194" s="6">
        <v>0</v>
      </c>
      <c r="F194" s="6">
        <v>279540</v>
      </c>
      <c r="G194" s="6">
        <v>279540</v>
      </c>
      <c r="H194" s="6">
        <v>84457</v>
      </c>
      <c r="I194" s="6">
        <v>84457</v>
      </c>
      <c r="J194" s="6">
        <v>84457</v>
      </c>
    </row>
    <row r="195" spans="2:10" x14ac:dyDescent="0.25">
      <c r="B195" s="5" t="s">
        <v>425</v>
      </c>
      <c r="C195" s="5" t="s">
        <v>426</v>
      </c>
      <c r="D195" s="6">
        <v>0</v>
      </c>
      <c r="E195" s="6">
        <v>0</v>
      </c>
      <c r="F195" s="6">
        <v>4919470</v>
      </c>
      <c r="G195" s="6">
        <v>4919470</v>
      </c>
      <c r="H195" s="6">
        <v>2946262</v>
      </c>
      <c r="I195" s="6">
        <v>2946262</v>
      </c>
      <c r="J195" s="6">
        <v>1900576</v>
      </c>
    </row>
    <row r="196" spans="2:10" x14ac:dyDescent="0.25">
      <c r="B196" s="5" t="s">
        <v>419</v>
      </c>
      <c r="C196" s="5" t="s">
        <v>427</v>
      </c>
      <c r="D196" s="6">
        <v>0</v>
      </c>
      <c r="E196" s="6">
        <v>0</v>
      </c>
      <c r="F196" s="6">
        <v>737880</v>
      </c>
      <c r="G196" s="6">
        <v>737880</v>
      </c>
      <c r="H196" s="6">
        <v>445273</v>
      </c>
      <c r="I196" s="6">
        <v>445273</v>
      </c>
      <c r="J196" s="6">
        <v>288400</v>
      </c>
    </row>
    <row r="197" spans="2:10" x14ac:dyDescent="0.25">
      <c r="B197" s="5" t="s">
        <v>421</v>
      </c>
      <c r="C197" s="5" t="s">
        <v>428</v>
      </c>
      <c r="D197" s="6">
        <v>0</v>
      </c>
      <c r="E197" s="6">
        <v>0</v>
      </c>
      <c r="F197" s="6">
        <v>4181590</v>
      </c>
      <c r="G197" s="6">
        <v>4181590</v>
      </c>
      <c r="H197" s="6">
        <v>2500989</v>
      </c>
      <c r="I197" s="6">
        <v>2500989</v>
      </c>
      <c r="J197" s="6">
        <v>1612176</v>
      </c>
    </row>
    <row r="198" spans="2:10" x14ac:dyDescent="0.25">
      <c r="B198" s="5" t="s">
        <v>429</v>
      </c>
      <c r="C198" s="5" t="s">
        <v>430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25">
      <c r="B199" s="5" t="s">
        <v>421</v>
      </c>
      <c r="C199" s="5" t="s">
        <v>431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x14ac:dyDescent="0.25">
      <c r="B200" s="5" t="s">
        <v>423</v>
      </c>
      <c r="C200" s="5" t="s">
        <v>432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</row>
    <row r="201" spans="2:10" ht="43.5" x14ac:dyDescent="0.25">
      <c r="B201" s="5" t="s">
        <v>433</v>
      </c>
      <c r="C201" s="5" t="s">
        <v>434</v>
      </c>
      <c r="D201" s="6">
        <v>0</v>
      </c>
      <c r="E201" s="6">
        <v>0</v>
      </c>
      <c r="F201" s="6">
        <v>16478470</v>
      </c>
      <c r="G201" s="6">
        <v>16478470</v>
      </c>
      <c r="H201" s="6">
        <v>990</v>
      </c>
      <c r="I201" s="6">
        <v>990</v>
      </c>
      <c r="J201" s="6">
        <v>990</v>
      </c>
    </row>
    <row r="202" spans="2:10" x14ac:dyDescent="0.25">
      <c r="B202" s="5" t="s">
        <v>435</v>
      </c>
      <c r="C202" s="5" t="s">
        <v>436</v>
      </c>
      <c r="D202" s="6">
        <v>0</v>
      </c>
      <c r="E202" s="6">
        <v>0</v>
      </c>
      <c r="F202" s="6">
        <v>13826440</v>
      </c>
      <c r="G202" s="6">
        <v>13826440</v>
      </c>
      <c r="H202" s="6">
        <v>0</v>
      </c>
      <c r="I202" s="6">
        <v>0</v>
      </c>
      <c r="J202" s="6">
        <v>0</v>
      </c>
    </row>
    <row r="203" spans="2:10" x14ac:dyDescent="0.25">
      <c r="B203" s="5" t="s">
        <v>437</v>
      </c>
      <c r="C203" s="5" t="s">
        <v>438</v>
      </c>
      <c r="D203" s="6">
        <v>0</v>
      </c>
      <c r="E203" s="6">
        <v>0</v>
      </c>
      <c r="F203" s="6">
        <v>25000</v>
      </c>
      <c r="G203" s="6">
        <v>25000</v>
      </c>
      <c r="H203" s="6">
        <v>990</v>
      </c>
      <c r="I203" s="6">
        <v>990</v>
      </c>
      <c r="J203" s="6">
        <v>990</v>
      </c>
    </row>
    <row r="204" spans="2:10" x14ac:dyDescent="0.25">
      <c r="B204" s="5" t="s">
        <v>439</v>
      </c>
      <c r="C204" s="5" t="s">
        <v>440</v>
      </c>
      <c r="D204" s="6">
        <v>0</v>
      </c>
      <c r="E204" s="6">
        <v>0</v>
      </c>
      <c r="F204" s="6">
        <v>2627030</v>
      </c>
      <c r="G204" s="6">
        <v>2627030</v>
      </c>
      <c r="H204" s="6">
        <v>0</v>
      </c>
      <c r="I204" s="6">
        <v>0</v>
      </c>
      <c r="J204" s="6">
        <v>0</v>
      </c>
    </row>
    <row r="205" spans="2:10" ht="33" x14ac:dyDescent="0.25">
      <c r="B205" s="5" t="s">
        <v>441</v>
      </c>
      <c r="C205" s="5" t="s">
        <v>442</v>
      </c>
      <c r="D205" s="6">
        <v>0</v>
      </c>
      <c r="E205" s="6">
        <v>0</v>
      </c>
      <c r="F205" s="6">
        <v>7576080</v>
      </c>
      <c r="G205" s="6">
        <v>6980010</v>
      </c>
      <c r="H205" s="6">
        <v>261668</v>
      </c>
      <c r="I205" s="6">
        <v>261668</v>
      </c>
      <c r="J205" s="6">
        <v>9269</v>
      </c>
    </row>
    <row r="206" spans="2:10" x14ac:dyDescent="0.25">
      <c r="B206" s="5" t="s">
        <v>443</v>
      </c>
      <c r="C206" s="5" t="s">
        <v>444</v>
      </c>
      <c r="D206" s="6">
        <v>0</v>
      </c>
      <c r="E206" s="6">
        <v>0</v>
      </c>
      <c r="F206" s="6">
        <v>6307270</v>
      </c>
      <c r="G206" s="6">
        <v>5806370</v>
      </c>
      <c r="H206" s="6">
        <v>230853</v>
      </c>
      <c r="I206" s="6">
        <v>230853</v>
      </c>
      <c r="J206" s="6">
        <v>4000</v>
      </c>
    </row>
    <row r="207" spans="2:10" x14ac:dyDescent="0.25">
      <c r="B207" s="5" t="s">
        <v>437</v>
      </c>
      <c r="C207" s="5" t="s">
        <v>51</v>
      </c>
      <c r="D207" s="6">
        <v>0</v>
      </c>
      <c r="E207" s="6">
        <v>0</v>
      </c>
      <c r="F207" s="6">
        <v>90500</v>
      </c>
      <c r="G207" s="6">
        <v>90500</v>
      </c>
      <c r="H207" s="6">
        <v>4794</v>
      </c>
      <c r="I207" s="6">
        <v>4794</v>
      </c>
      <c r="J207" s="6">
        <v>4794</v>
      </c>
    </row>
    <row r="208" spans="2:10" x14ac:dyDescent="0.25">
      <c r="B208" s="5" t="s">
        <v>439</v>
      </c>
      <c r="C208" s="5" t="s">
        <v>445</v>
      </c>
      <c r="D208" s="6">
        <v>0</v>
      </c>
      <c r="E208" s="6">
        <v>0</v>
      </c>
      <c r="F208" s="6">
        <v>1178310</v>
      </c>
      <c r="G208" s="6">
        <v>1083140</v>
      </c>
      <c r="H208" s="6">
        <v>26021</v>
      </c>
      <c r="I208" s="6">
        <v>26021</v>
      </c>
      <c r="J208" s="6">
        <v>475</v>
      </c>
    </row>
    <row r="209" spans="2:10" x14ac:dyDescent="0.25">
      <c r="B209" s="5" t="s">
        <v>446</v>
      </c>
      <c r="C209" s="5" t="s">
        <v>130</v>
      </c>
      <c r="D209" s="6">
        <v>0</v>
      </c>
      <c r="E209" s="6">
        <v>0</v>
      </c>
      <c r="F209" s="6">
        <v>26904820</v>
      </c>
      <c r="G209" s="6">
        <v>10126320</v>
      </c>
      <c r="H209" s="6">
        <v>3718355</v>
      </c>
      <c r="I209" s="6">
        <v>3718355</v>
      </c>
      <c r="J209" s="6">
        <v>3684216</v>
      </c>
    </row>
    <row r="210" spans="2:10" ht="22.5" x14ac:dyDescent="0.25">
      <c r="B210" s="5" t="s">
        <v>447</v>
      </c>
      <c r="C210" s="5" t="s">
        <v>133</v>
      </c>
      <c r="D210" s="6">
        <v>0</v>
      </c>
      <c r="E210" s="6">
        <v>0</v>
      </c>
      <c r="F210" s="6">
        <v>26904820</v>
      </c>
      <c r="G210" s="6">
        <v>10126320</v>
      </c>
      <c r="H210" s="6">
        <v>3718355</v>
      </c>
      <c r="I210" s="6">
        <v>3718355</v>
      </c>
      <c r="J210" s="6">
        <v>3684216</v>
      </c>
    </row>
    <row r="211" spans="2:10" x14ac:dyDescent="0.25">
      <c r="B211" s="5" t="s">
        <v>448</v>
      </c>
      <c r="C211" s="5" t="s">
        <v>449</v>
      </c>
      <c r="D211" s="6">
        <v>0</v>
      </c>
      <c r="E211" s="6">
        <v>0</v>
      </c>
      <c r="F211" s="6">
        <v>26904820</v>
      </c>
      <c r="G211" s="6">
        <v>10126320</v>
      </c>
      <c r="H211" s="6">
        <v>3718355</v>
      </c>
      <c r="I211" s="6">
        <v>3718355</v>
      </c>
      <c r="J211" s="6">
        <v>3684216</v>
      </c>
    </row>
    <row r="212" spans="2:10" x14ac:dyDescent="0.25">
      <c r="B212" s="5" t="s">
        <v>450</v>
      </c>
      <c r="C212" s="5" t="s">
        <v>451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</row>
    <row r="213" spans="2:10" x14ac:dyDescent="0.25">
      <c r="B213" s="5" t="s">
        <v>452</v>
      </c>
      <c r="C213" s="5" t="s">
        <v>453</v>
      </c>
      <c r="D213" s="6">
        <v>0</v>
      </c>
      <c r="E213" s="6">
        <v>0</v>
      </c>
      <c r="F213" s="6">
        <v>264500</v>
      </c>
      <c r="G213" s="6">
        <v>254500</v>
      </c>
      <c r="H213" s="6">
        <v>26149</v>
      </c>
      <c r="I213" s="6">
        <v>26149</v>
      </c>
      <c r="J213" s="6">
        <v>26149</v>
      </c>
    </row>
    <row r="214" spans="2:10" ht="22.5" x14ac:dyDescent="0.25">
      <c r="B214" s="5" t="s">
        <v>454</v>
      </c>
      <c r="C214" s="5" t="s">
        <v>455</v>
      </c>
      <c r="D214" s="6">
        <v>0</v>
      </c>
      <c r="E214" s="6">
        <v>0</v>
      </c>
      <c r="F214" s="6">
        <v>330700</v>
      </c>
      <c r="G214" s="6">
        <v>330700</v>
      </c>
      <c r="H214" s="6">
        <v>263578</v>
      </c>
      <c r="I214" s="6">
        <v>263578</v>
      </c>
      <c r="J214" s="6">
        <v>229439</v>
      </c>
    </row>
    <row r="215" spans="2:10" x14ac:dyDescent="0.25">
      <c r="B215" s="5" t="s">
        <v>456</v>
      </c>
      <c r="C215" s="5" t="s">
        <v>457</v>
      </c>
      <c r="D215" s="6">
        <v>0</v>
      </c>
      <c r="E215" s="6">
        <v>0</v>
      </c>
      <c r="F215" s="6">
        <v>26309620</v>
      </c>
      <c r="G215" s="6">
        <v>9541120</v>
      </c>
      <c r="H215" s="6">
        <v>3428628</v>
      </c>
      <c r="I215" s="6">
        <v>3428628</v>
      </c>
      <c r="J215" s="6">
        <v>3428628</v>
      </c>
    </row>
    <row r="216" spans="2:10" x14ac:dyDescent="0.25">
      <c r="B216" s="5" t="s">
        <v>251</v>
      </c>
      <c r="C216" s="5" t="s">
        <v>252</v>
      </c>
      <c r="D216" s="6">
        <v>0</v>
      </c>
      <c r="E216" s="6">
        <v>0</v>
      </c>
      <c r="F216" s="6">
        <v>-866000</v>
      </c>
      <c r="G216" s="6">
        <v>-866000</v>
      </c>
      <c r="H216" s="6">
        <v>0</v>
      </c>
      <c r="I216" s="6">
        <v>0</v>
      </c>
      <c r="J216" s="6">
        <v>0</v>
      </c>
    </row>
    <row r="218" spans="2:10" x14ac:dyDescent="0.25">
      <c r="B218" s="7" t="s">
        <v>458</v>
      </c>
      <c r="C218" s="8"/>
      <c r="G218" s="8" t="s">
        <v>459</v>
      </c>
    </row>
    <row r="219" spans="2:10" x14ac:dyDescent="0.25">
      <c r="B219" s="7" t="s">
        <v>460</v>
      </c>
      <c r="C219" s="8"/>
      <c r="G219" s="8" t="s">
        <v>461</v>
      </c>
    </row>
    <row r="220" spans="2:10" x14ac:dyDescent="0.25">
      <c r="B220" s="8"/>
      <c r="C220" s="8"/>
      <c r="G220" s="8"/>
    </row>
    <row r="221" spans="2:10" x14ac:dyDescent="0.25">
      <c r="B221" s="8"/>
      <c r="C221" s="8"/>
      <c r="G221" s="8"/>
    </row>
    <row r="222" spans="2:10" x14ac:dyDescent="0.25">
      <c r="B222" s="8"/>
      <c r="C222" s="8"/>
      <c r="G222" s="8"/>
    </row>
    <row r="223" spans="2:10" x14ac:dyDescent="0.25">
      <c r="B223" s="8"/>
      <c r="C223" s="8" t="s">
        <v>462</v>
      </c>
      <c r="G223" s="8"/>
    </row>
    <row r="224" spans="2:10" x14ac:dyDescent="0.25">
      <c r="B224" s="8"/>
      <c r="C224" s="8"/>
      <c r="G224" s="8"/>
    </row>
    <row r="225" spans="2:7" x14ac:dyDescent="0.25">
      <c r="B225" s="8"/>
      <c r="C225" s="8"/>
      <c r="G225" s="8"/>
    </row>
    <row r="226" spans="2:7" x14ac:dyDescent="0.25">
      <c r="B226" s="8" t="s">
        <v>463</v>
      </c>
      <c r="C226" s="8"/>
      <c r="G226" s="8" t="s">
        <v>464</v>
      </c>
    </row>
    <row r="227" spans="2:7" x14ac:dyDescent="0.25">
      <c r="B227" s="8"/>
      <c r="C227" s="8"/>
      <c r="G227" s="8" t="s">
        <v>465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183:J183"/>
    <mergeCell ref="H7:H11"/>
    <mergeCell ref="I7:I11"/>
    <mergeCell ref="J7:J11"/>
    <mergeCell ref="K7:K11"/>
    <mergeCell ref="B95:J9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2023-08-11T06:42:59Z</cp:lastPrinted>
  <dcterms:created xsi:type="dcterms:W3CDTF">2023-08-10T09:10:25Z</dcterms:created>
  <dcterms:modified xsi:type="dcterms:W3CDTF">2023-08-11T06:43:03Z</dcterms:modified>
</cp:coreProperties>
</file>