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activeTab="0"/>
  </bookViews>
  <sheets>
    <sheet name="prop martie 19" sheetId="1" r:id="rId1"/>
  </sheets>
  <definedNames/>
  <calcPr fullCalcOnLoad="1"/>
</workbook>
</file>

<file path=xl/sharedStrings.xml><?xml version="1.0" encoding="utf-8"?>
<sst xmlns="http://schemas.openxmlformats.org/spreadsheetml/2006/main" count="106" uniqueCount="82">
  <si>
    <t>JUDETUL SUCEAVA</t>
  </si>
  <si>
    <t>CONSILIUL LOCAL AL MUNICIPIULUI CÂMPULUNG MOLDOVENESC</t>
  </si>
  <si>
    <t xml:space="preserve"> Denumirea obiectivului</t>
  </si>
  <si>
    <t>Valoarea totala</t>
  </si>
  <si>
    <t>Valoarea</t>
  </si>
  <si>
    <t xml:space="preserve"> </t>
  </si>
  <si>
    <t>totala</t>
  </si>
  <si>
    <t>Total</t>
  </si>
  <si>
    <t>finantate din :</t>
  </si>
  <si>
    <t>(col.5</t>
  </si>
  <si>
    <t>la</t>
  </si>
  <si>
    <t>Surse</t>
  </si>
  <si>
    <t>Credite</t>
  </si>
  <si>
    <t xml:space="preserve">Credite </t>
  </si>
  <si>
    <t>din care :</t>
  </si>
  <si>
    <t>col.9)</t>
  </si>
  <si>
    <t>proprii</t>
  </si>
  <si>
    <t>bancare</t>
  </si>
  <si>
    <t>alocatii</t>
  </si>
  <si>
    <t>de la</t>
  </si>
  <si>
    <t>pe seama</t>
  </si>
  <si>
    <t>1)</t>
  </si>
  <si>
    <t>interne</t>
  </si>
  <si>
    <t>externe</t>
  </si>
  <si>
    <t>bugetare</t>
  </si>
  <si>
    <t xml:space="preserve">bugetul </t>
  </si>
  <si>
    <t>transferu-</t>
  </si>
  <si>
    <t>(col.10+</t>
  </si>
  <si>
    <t>local</t>
  </si>
  <si>
    <t>rilor de la</t>
  </si>
  <si>
    <t>col.11)</t>
  </si>
  <si>
    <t>de stat</t>
  </si>
  <si>
    <t>4</t>
  </si>
  <si>
    <t>5</t>
  </si>
  <si>
    <t>6</t>
  </si>
  <si>
    <t>7</t>
  </si>
  <si>
    <t>8</t>
  </si>
  <si>
    <t>9</t>
  </si>
  <si>
    <t>10</t>
  </si>
  <si>
    <t>11</t>
  </si>
  <si>
    <t>B.</t>
  </si>
  <si>
    <t>Lucrări noi</t>
  </si>
  <si>
    <t>A.</t>
  </si>
  <si>
    <t>Lucrari in continuare</t>
  </si>
  <si>
    <t>C.</t>
  </si>
  <si>
    <t>Alte cheltuieli de investiţii</t>
  </si>
  <si>
    <t>Cap.70.02.-Servicii si dezvoltare publica</t>
  </si>
  <si>
    <t>Total titlul 70</t>
  </si>
  <si>
    <t>TOTAL INVESTITII TITLUL 58+TITLUL 70+TITLUL 55+TITLUL 51</t>
  </si>
  <si>
    <t>Fonduri</t>
  </si>
  <si>
    <t>nerambrs.</t>
  </si>
  <si>
    <t>Primar,                                                                                            Director executiv,</t>
  </si>
  <si>
    <t>Negura Mihaita                                                                     Florescu Iuliana-Georgeta</t>
  </si>
  <si>
    <t>Viza CFP</t>
  </si>
  <si>
    <t>Presedinte de sedinta,                                                               Secretar general,</t>
  </si>
  <si>
    <t>Cap.65.02.-Învățământ</t>
  </si>
  <si>
    <t>ANEXA NR. 2 LA HCL NR____/2021</t>
  </si>
  <si>
    <t>Influențele la lista de investiţii a bugetului local pe anul 2021</t>
  </si>
  <si>
    <t>Sistem de tratare a apei cu dozator-2buc</t>
  </si>
  <si>
    <t>Teren, Calea Bucovinei, fn, 24719 mp</t>
  </si>
  <si>
    <t>Cap.51.02-Autoritati executive</t>
  </si>
  <si>
    <t>Extindere, reabilitare și modernizare Sediu Primărie - proiectare și execuție</t>
  </si>
  <si>
    <t>Reabilitare acoperis si elemnte decorative Fosta Primarie a municipiului Campulung Moldovenesc, judetul Suceava proiectare + executie</t>
  </si>
  <si>
    <t>Amenajare curți interioare Școala Gimnazială George Voevidca și Școala Gimnazială Bogdan Vodă, municipiul Campulung Moldovenesc</t>
  </si>
  <si>
    <t>Lucrari noi</t>
  </si>
  <si>
    <t>Reabilitare, modernizare și extindere Colegiul silvic Bucovina, municipiul Câmpulung Moldovenesc, județul Suceava -expertiza</t>
  </si>
  <si>
    <t>Cap. 74.02.- Protectia mediului</t>
  </si>
  <si>
    <t>B</t>
  </si>
  <si>
    <t>Executie canal betonat C.D.Gherea/M. Sadoveanu - executie</t>
  </si>
  <si>
    <t>Cap. 84.02.-Transporturi</t>
  </si>
  <si>
    <t>Lucrări în continuare</t>
  </si>
  <si>
    <t>Reabilitare si modernizare strazi din municipiul Campulung Moldovenesc - proiectare, asistenta tehnica si executie</t>
  </si>
  <si>
    <t>Reabilitare alei și parcări et. II - proiectare, asistență tehnică + execuție</t>
  </si>
  <si>
    <t>Cap. 87,02 Turism</t>
  </si>
  <si>
    <t>SF: Dezvoltarea infrastructurii turistice, sport și agrement in Municipiul Campulung Moldovenesc - domeniu schiabil Rarau</t>
  </si>
  <si>
    <t>SF Extindere sistem canalizare ape uzate in MCM</t>
  </si>
  <si>
    <t>SF Extindere sistem retea de apa in MCM</t>
  </si>
  <si>
    <t>Poiect Cresa-studii si avize</t>
  </si>
  <si>
    <t>Refacere infrastructura rutiera, poduri, podețe și apărări de maluri str. Valea seacă și str. Simion Florea Marian-taxe si avize</t>
  </si>
  <si>
    <t>Refacere infrastructura rutiera, poduri, podețe și apărări de maluri str. Valea seacă și str. Simion Florea Marian-asistență tehnică</t>
  </si>
  <si>
    <t>Refacere infrastructura rutiera, poduri, podețe și apărări de maluri str. Valea seacă și str. Simion Florea Marian - verificare tehnică</t>
  </si>
  <si>
    <t xml:space="preserve">               Prevederi 2021</t>
  </si>
</sst>
</file>

<file path=xl/styles.xml><?xml version="1.0" encoding="utf-8"?>
<styleSheet xmlns="http://schemas.openxmlformats.org/spreadsheetml/2006/main">
  <numFmts count="3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#,##0\ &quot;lei&quot;;\-#,##0\ &quot;lei&quot;"/>
    <numFmt numFmtId="167" formatCode="#,##0\ &quot;lei&quot;;[Red]\-#,##0\ &quot;lei&quot;"/>
    <numFmt numFmtId="168" formatCode="#,##0.00\ &quot;lei&quot;;\-#,##0.00\ &quot;lei&quot;"/>
    <numFmt numFmtId="169" formatCode="#,##0.00\ &quot;lei&quot;;[Red]\-#,##0.00\ &quot;lei&quot;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¥€-2]\ #,##0.00_);[Red]\([$¥€-2]\ #,##0.00\)"/>
    <numFmt numFmtId="186" formatCode="#,##0_ ;\-#,##0\ "/>
    <numFmt numFmtId="187" formatCode="#,##0.00_ ;\-#,##0.00\ "/>
    <numFmt numFmtId="188" formatCode="#,##0&quot; &quot;;&quot;(&quot;#,##0&quot;)&quot;"/>
    <numFmt numFmtId="189" formatCode="#,##0;&quot;-&quot;#,##0"/>
    <numFmt numFmtId="190" formatCode="#,##0&quot; &quot;;&quot;-&quot;#,##0&quot; &quot;"/>
  </numFmts>
  <fonts count="60">
    <font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2"/>
      <color indexed="8"/>
      <name val="Arial"/>
      <family val="2"/>
    </font>
    <font>
      <b/>
      <sz val="8"/>
      <color indexed="10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12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rgb="FFFF0000"/>
      <name val="Arial"/>
      <family val="2"/>
    </font>
    <font>
      <sz val="8"/>
      <color rgb="FF000000"/>
      <name val="Arial"/>
      <family val="2"/>
    </font>
    <font>
      <b/>
      <i/>
      <sz val="8"/>
      <color rgb="FF000000"/>
      <name val="Arial"/>
      <family val="2"/>
    </font>
    <font>
      <sz val="10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0" borderId="2" applyNumberFormat="0" applyFill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7" borderId="3" applyNumberFormat="0" applyAlignment="0" applyProtection="0"/>
    <xf numFmtId="0" fontId="4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141">
    <xf numFmtId="0" fontId="0" fillId="0" borderId="0" xfId="0" applyAlignment="1">
      <alignment/>
    </xf>
    <xf numFmtId="0" fontId="50" fillId="33" borderId="0" xfId="0" applyFont="1" applyFill="1" applyAlignment="1">
      <alignment/>
    </xf>
    <xf numFmtId="0" fontId="51" fillId="0" borderId="0" xfId="0" applyFont="1" applyAlignment="1">
      <alignment/>
    </xf>
    <xf numFmtId="49" fontId="50" fillId="34" borderId="10" xfId="0" applyNumberFormat="1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/>
    </xf>
    <xf numFmtId="0" fontId="50" fillId="34" borderId="11" xfId="0" applyFont="1" applyFill="1" applyBorder="1" applyAlignment="1">
      <alignment horizontal="center"/>
    </xf>
    <xf numFmtId="0" fontId="50" fillId="34" borderId="12" xfId="0" applyFont="1" applyFill="1" applyBorder="1" applyAlignment="1">
      <alignment horizontal="center"/>
    </xf>
    <xf numFmtId="0" fontId="50" fillId="34" borderId="0" xfId="0" applyFont="1" applyFill="1" applyAlignment="1">
      <alignment horizontal="center"/>
    </xf>
    <xf numFmtId="0" fontId="50" fillId="34" borderId="13" xfId="0" applyFont="1" applyFill="1" applyBorder="1" applyAlignment="1">
      <alignment horizontal="center"/>
    </xf>
    <xf numFmtId="0" fontId="50" fillId="34" borderId="14" xfId="0" applyFont="1" applyFill="1" applyBorder="1" applyAlignment="1">
      <alignment horizontal="center"/>
    </xf>
    <xf numFmtId="0" fontId="50" fillId="34" borderId="15" xfId="0" applyFont="1" applyFill="1" applyBorder="1" applyAlignment="1">
      <alignment horizontal="center"/>
    </xf>
    <xf numFmtId="0" fontId="50" fillId="34" borderId="16" xfId="0" applyFont="1" applyFill="1" applyBorder="1" applyAlignment="1">
      <alignment horizontal="center"/>
    </xf>
    <xf numFmtId="0" fontId="50" fillId="34" borderId="17" xfId="0" applyFont="1" applyFill="1" applyBorder="1" applyAlignment="1">
      <alignment horizontal="center"/>
    </xf>
    <xf numFmtId="0" fontId="50" fillId="34" borderId="18" xfId="0" applyFont="1" applyFill="1" applyBorder="1" applyAlignment="1">
      <alignment horizontal="center"/>
    </xf>
    <xf numFmtId="0" fontId="50" fillId="33" borderId="0" xfId="0" applyFont="1" applyFill="1" applyAlignment="1">
      <alignment horizontal="center"/>
    </xf>
    <xf numFmtId="0" fontId="52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50" fillId="34" borderId="19" xfId="0" applyFont="1" applyFill="1" applyBorder="1" applyAlignment="1">
      <alignment horizontal="center"/>
    </xf>
    <xf numFmtId="0" fontId="50" fillId="34" borderId="20" xfId="0" applyFont="1" applyFill="1" applyBorder="1" applyAlignment="1">
      <alignment horizontal="center"/>
    </xf>
    <xf numFmtId="0" fontId="54" fillId="33" borderId="0" xfId="0" applyFont="1" applyFill="1" applyAlignment="1">
      <alignment/>
    </xf>
    <xf numFmtId="0" fontId="54" fillId="33" borderId="0" xfId="0" applyFont="1" applyFill="1" applyAlignment="1">
      <alignment horizontal="center"/>
    </xf>
    <xf numFmtId="0" fontId="52" fillId="34" borderId="21" xfId="0" applyFont="1" applyFill="1" applyBorder="1" applyAlignment="1">
      <alignment horizontal="center"/>
    </xf>
    <xf numFmtId="0" fontId="50" fillId="34" borderId="22" xfId="0" applyFont="1" applyFill="1" applyBorder="1" applyAlignment="1">
      <alignment horizontal="center"/>
    </xf>
    <xf numFmtId="0" fontId="50" fillId="34" borderId="23" xfId="0" applyFont="1" applyFill="1" applyBorder="1" applyAlignment="1">
      <alignment horizontal="center"/>
    </xf>
    <xf numFmtId="37" fontId="52" fillId="35" borderId="21" xfId="0" applyNumberFormat="1" applyFont="1" applyFill="1" applyBorder="1" applyAlignment="1">
      <alignment horizontal="center"/>
    </xf>
    <xf numFmtId="0" fontId="53" fillId="34" borderId="21" xfId="0" applyFont="1" applyFill="1" applyBorder="1" applyAlignment="1">
      <alignment horizontal="center"/>
    </xf>
    <xf numFmtId="37" fontId="52" fillId="36" borderId="21" xfId="0" applyNumberFormat="1" applyFont="1" applyFill="1" applyBorder="1" applyAlignment="1">
      <alignment horizontal="center"/>
    </xf>
    <xf numFmtId="0" fontId="52" fillId="36" borderId="21" xfId="0" applyFont="1" applyFill="1" applyBorder="1" applyAlignment="1">
      <alignment horizontal="center"/>
    </xf>
    <xf numFmtId="37" fontId="52" fillId="34" borderId="21" xfId="0" applyNumberFormat="1" applyFont="1" applyFill="1" applyBorder="1" applyAlignment="1">
      <alignment horizontal="center" vertical="top"/>
    </xf>
    <xf numFmtId="37" fontId="52" fillId="37" borderId="21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0" fillId="34" borderId="24" xfId="0" applyFont="1" applyFill="1" applyBorder="1" applyAlignment="1">
      <alignment horizontal="center"/>
    </xf>
    <xf numFmtId="0" fontId="52" fillId="34" borderId="21" xfId="0" applyFont="1" applyFill="1" applyBorder="1" applyAlignment="1">
      <alignment horizontal="center" vertical="top" wrapText="1"/>
    </xf>
    <xf numFmtId="3" fontId="55" fillId="0" borderId="25" xfId="0" applyNumberFormat="1" applyFont="1" applyBorder="1" applyAlignment="1">
      <alignment horizontal="center"/>
    </xf>
    <xf numFmtId="0" fontId="56" fillId="38" borderId="26" xfId="0" applyFont="1" applyFill="1" applyBorder="1" applyAlignment="1">
      <alignment horizontal="left"/>
    </xf>
    <xf numFmtId="3" fontId="57" fillId="38" borderId="27" xfId="0" applyNumberFormat="1" applyFont="1" applyFill="1" applyBorder="1" applyAlignment="1">
      <alignment horizontal="center"/>
    </xf>
    <xf numFmtId="3" fontId="55" fillId="0" borderId="28" xfId="0" applyNumberFormat="1" applyFont="1" applyBorder="1" applyAlignment="1">
      <alignment horizontal="center"/>
    </xf>
    <xf numFmtId="3" fontId="57" fillId="38" borderId="29" xfId="0" applyNumberFormat="1" applyFont="1" applyFill="1" applyBorder="1" applyAlignment="1">
      <alignment horizontal="center"/>
    </xf>
    <xf numFmtId="3" fontId="55" fillId="38" borderId="30" xfId="0" applyNumberFormat="1" applyFont="1" applyFill="1" applyBorder="1" applyAlignment="1">
      <alignment horizontal="center"/>
    </xf>
    <xf numFmtId="0" fontId="58" fillId="39" borderId="31" xfId="0" applyFont="1" applyFill="1" applyBorder="1" applyAlignment="1">
      <alignment horizontal="center"/>
    </xf>
    <xf numFmtId="0" fontId="55" fillId="39" borderId="29" xfId="0" applyFont="1" applyFill="1" applyBorder="1" applyAlignment="1">
      <alignment horizontal="center"/>
    </xf>
    <xf numFmtId="190" fontId="55" fillId="39" borderId="29" xfId="0" applyNumberFormat="1" applyFont="1" applyFill="1" applyBorder="1" applyAlignment="1">
      <alignment horizontal="center"/>
    </xf>
    <xf numFmtId="1" fontId="50" fillId="33" borderId="0" xfId="0" applyNumberFormat="1" applyFont="1" applyFill="1" applyAlignment="1">
      <alignment/>
    </xf>
    <xf numFmtId="0" fontId="4" fillId="0" borderId="0" xfId="0" applyFont="1" applyAlignment="1">
      <alignment/>
    </xf>
    <xf numFmtId="3" fontId="57" fillId="0" borderId="32" xfId="0" applyNumberFormat="1" applyFont="1" applyBorder="1" applyAlignment="1">
      <alignment horizontal="center"/>
    </xf>
    <xf numFmtId="3" fontId="57" fillId="38" borderId="33" xfId="0" applyNumberFormat="1" applyFont="1" applyFill="1" applyBorder="1" applyAlignment="1">
      <alignment horizontal="center"/>
    </xf>
    <xf numFmtId="188" fontId="55" fillId="40" borderId="30" xfId="0" applyNumberFormat="1" applyFont="1" applyFill="1" applyBorder="1" applyAlignment="1">
      <alignment horizontal="center"/>
    </xf>
    <xf numFmtId="0" fontId="55" fillId="39" borderId="34" xfId="0" applyFont="1" applyFill="1" applyBorder="1" applyAlignment="1">
      <alignment horizontal="center"/>
    </xf>
    <xf numFmtId="0" fontId="55" fillId="39" borderId="27" xfId="0" applyFont="1" applyFill="1" applyBorder="1" applyAlignment="1">
      <alignment horizontal="center"/>
    </xf>
    <xf numFmtId="188" fontId="55" fillId="39" borderId="27" xfId="0" applyNumberFormat="1" applyFont="1" applyFill="1" applyBorder="1" applyAlignment="1">
      <alignment horizontal="center"/>
    </xf>
    <xf numFmtId="0" fontId="55" fillId="38" borderId="29" xfId="0" applyFont="1" applyFill="1" applyBorder="1" applyAlignment="1">
      <alignment horizontal="center"/>
    </xf>
    <xf numFmtId="0" fontId="57" fillId="0" borderId="29" xfId="0" applyFont="1" applyBorder="1" applyAlignment="1">
      <alignment horizontal="center" vertical="center" wrapText="1"/>
    </xf>
    <xf numFmtId="188" fontId="57" fillId="38" borderId="29" xfId="0" applyNumberFormat="1" applyFont="1" applyFill="1" applyBorder="1" applyAlignment="1">
      <alignment horizontal="center" vertical="center"/>
    </xf>
    <xf numFmtId="0" fontId="55" fillId="0" borderId="34" xfId="0" applyFont="1" applyBorder="1" applyAlignment="1">
      <alignment horizontal="center"/>
    </xf>
    <xf numFmtId="188" fontId="57" fillId="0" borderId="32" xfId="0" applyNumberFormat="1" applyFont="1" applyBorder="1" applyAlignment="1">
      <alignment horizontal="center"/>
    </xf>
    <xf numFmtId="1" fontId="57" fillId="0" borderId="32" xfId="0" applyNumberFormat="1" applyFont="1" applyBorder="1" applyAlignment="1">
      <alignment horizontal="center"/>
    </xf>
    <xf numFmtId="1" fontId="55" fillId="38" borderId="32" xfId="0" applyNumberFormat="1" applyFont="1" applyFill="1" applyBorder="1" applyAlignment="1">
      <alignment horizontal="center"/>
    </xf>
    <xf numFmtId="1" fontId="57" fillId="0" borderId="26" xfId="0" applyNumberFormat="1" applyFont="1" applyBorder="1" applyAlignment="1">
      <alignment horizontal="center"/>
    </xf>
    <xf numFmtId="1" fontId="57" fillId="0" borderId="35" xfId="0" applyNumberFormat="1" applyFont="1" applyBorder="1" applyAlignment="1">
      <alignment horizontal="center"/>
    </xf>
    <xf numFmtId="1" fontId="55" fillId="0" borderId="25" xfId="0" applyNumberFormat="1" applyFont="1" applyBorder="1" applyAlignment="1">
      <alignment horizontal="center"/>
    </xf>
    <xf numFmtId="0" fontId="55" fillId="38" borderId="29" xfId="0" applyFont="1" applyFill="1" applyBorder="1" applyAlignment="1">
      <alignment horizontal="left"/>
    </xf>
    <xf numFmtId="2" fontId="59" fillId="0" borderId="29" xfId="0" applyNumberFormat="1" applyFont="1" applyBorder="1" applyAlignment="1">
      <alignment horizontal="center" wrapText="1"/>
    </xf>
    <xf numFmtId="188" fontId="57" fillId="38" borderId="29" xfId="0" applyNumberFormat="1" applyFont="1" applyFill="1" applyBorder="1" applyAlignment="1">
      <alignment horizontal="center"/>
    </xf>
    <xf numFmtId="189" fontId="55" fillId="38" borderId="29" xfId="0" applyNumberFormat="1" applyFont="1" applyFill="1" applyBorder="1" applyAlignment="1">
      <alignment horizontal="center"/>
    </xf>
    <xf numFmtId="189" fontId="57" fillId="0" borderId="26" xfId="0" applyNumberFormat="1" applyFont="1" applyBorder="1" applyAlignment="1">
      <alignment horizontal="center"/>
    </xf>
    <xf numFmtId="189" fontId="57" fillId="38" borderId="36" xfId="0" applyNumberFormat="1" applyFont="1" applyFill="1" applyBorder="1" applyAlignment="1">
      <alignment horizontal="center"/>
    </xf>
    <xf numFmtId="0" fontId="55" fillId="39" borderId="37" xfId="0" applyFont="1" applyFill="1" applyBorder="1" applyAlignment="1">
      <alignment horizontal="center"/>
    </xf>
    <xf numFmtId="0" fontId="57" fillId="0" borderId="21" xfId="0" applyFont="1" applyBorder="1" applyAlignment="1">
      <alignment horizontal="center" vertical="center" wrapText="1"/>
    </xf>
    <xf numFmtId="0" fontId="50" fillId="34" borderId="21" xfId="0" applyFont="1" applyFill="1" applyBorder="1" applyAlignment="1">
      <alignment horizontal="center"/>
    </xf>
    <xf numFmtId="37" fontId="50" fillId="36" borderId="21" xfId="0" applyNumberFormat="1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3" fontId="57" fillId="0" borderId="0" xfId="0" applyNumberFormat="1" applyFont="1" applyBorder="1" applyAlignment="1">
      <alignment horizontal="center" vertical="center"/>
    </xf>
    <xf numFmtId="3" fontId="57" fillId="38" borderId="0" xfId="0" applyNumberFormat="1" applyFont="1" applyFill="1" applyBorder="1" applyAlignment="1">
      <alignment horizontal="center" vertical="center"/>
    </xf>
    <xf numFmtId="3" fontId="55" fillId="38" borderId="0" xfId="0" applyNumberFormat="1" applyFont="1" applyFill="1" applyBorder="1" applyAlignment="1">
      <alignment horizontal="center"/>
    </xf>
    <xf numFmtId="0" fontId="55" fillId="38" borderId="38" xfId="0" applyFont="1" applyFill="1" applyBorder="1" applyAlignment="1">
      <alignment horizontal="center"/>
    </xf>
    <xf numFmtId="0" fontId="55" fillId="38" borderId="39" xfId="0" applyFont="1" applyFill="1" applyBorder="1" applyAlignment="1">
      <alignment horizontal="center"/>
    </xf>
    <xf numFmtId="1" fontId="55" fillId="0" borderId="29" xfId="0" applyNumberFormat="1" applyFont="1" applyBorder="1" applyAlignment="1">
      <alignment horizontal="center"/>
    </xf>
    <xf numFmtId="1" fontId="57" fillId="0" borderId="29" xfId="0" applyNumberFormat="1" applyFont="1" applyBorder="1" applyAlignment="1">
      <alignment horizontal="center"/>
    </xf>
    <xf numFmtId="3" fontId="55" fillId="38" borderId="40" xfId="0" applyNumberFormat="1" applyFont="1" applyFill="1" applyBorder="1" applyAlignment="1">
      <alignment horizontal="center"/>
    </xf>
    <xf numFmtId="0" fontId="55" fillId="38" borderId="0" xfId="0" applyFont="1" applyFill="1" applyBorder="1" applyAlignment="1">
      <alignment horizontal="center"/>
    </xf>
    <xf numFmtId="0" fontId="55" fillId="40" borderId="38" xfId="0" applyFont="1" applyFill="1" applyBorder="1" applyAlignment="1">
      <alignment horizontal="left"/>
    </xf>
    <xf numFmtId="0" fontId="55" fillId="40" borderId="41" xfId="0" applyFont="1" applyFill="1" applyBorder="1" applyAlignment="1">
      <alignment horizontal="left"/>
    </xf>
    <xf numFmtId="188" fontId="55" fillId="40" borderId="39" xfId="0" applyNumberFormat="1" applyFont="1" applyFill="1" applyBorder="1" applyAlignment="1">
      <alignment horizontal="center"/>
    </xf>
    <xf numFmtId="0" fontId="0" fillId="0" borderId="29" xfId="0" applyBorder="1" applyAlignment="1">
      <alignment/>
    </xf>
    <xf numFmtId="0" fontId="57" fillId="0" borderId="29" xfId="0" applyFont="1" applyBorder="1" applyAlignment="1">
      <alignment vertical="center" wrapText="1"/>
    </xf>
    <xf numFmtId="0" fontId="55" fillId="38" borderId="31" xfId="0" applyFont="1" applyFill="1" applyBorder="1" applyAlignment="1">
      <alignment horizontal="center" vertical="center"/>
    </xf>
    <xf numFmtId="0" fontId="57" fillId="38" borderId="29" xfId="0" applyFont="1" applyFill="1" applyBorder="1" applyAlignment="1">
      <alignment horizontal="center" vertical="center" wrapText="1"/>
    </xf>
    <xf numFmtId="188" fontId="55" fillId="38" borderId="29" xfId="0" applyNumberFormat="1" applyFont="1" applyFill="1" applyBorder="1" applyAlignment="1">
      <alignment horizontal="center" vertical="center"/>
    </xf>
    <xf numFmtId="0" fontId="55" fillId="38" borderId="31" xfId="0" applyFont="1" applyFill="1" applyBorder="1" applyAlignment="1">
      <alignment horizontal="center"/>
    </xf>
    <xf numFmtId="0" fontId="57" fillId="41" borderId="29" xfId="0" applyFont="1" applyFill="1" applyBorder="1" applyAlignment="1">
      <alignment horizontal="center" wrapText="1"/>
    </xf>
    <xf numFmtId="188" fontId="57" fillId="41" borderId="29" xfId="0" applyNumberFormat="1" applyFont="1" applyFill="1" applyBorder="1" applyAlignment="1">
      <alignment horizontal="center" vertical="center"/>
    </xf>
    <xf numFmtId="3" fontId="57" fillId="41" borderId="29" xfId="0" applyNumberFormat="1" applyFont="1" applyFill="1" applyBorder="1" applyAlignment="1">
      <alignment horizontal="center" vertical="center"/>
    </xf>
    <xf numFmtId="3" fontId="57" fillId="41" borderId="25" xfId="0" applyNumberFormat="1" applyFont="1" applyFill="1" applyBorder="1" applyAlignment="1">
      <alignment horizontal="center" vertical="center"/>
    </xf>
    <xf numFmtId="188" fontId="55" fillId="40" borderId="39" xfId="0" applyNumberFormat="1" applyFont="1" applyFill="1" applyBorder="1" applyAlignment="1">
      <alignment/>
    </xf>
    <xf numFmtId="188" fontId="55" fillId="39" borderId="27" xfId="0" applyNumberFormat="1" applyFont="1" applyFill="1" applyBorder="1" applyAlignment="1">
      <alignment/>
    </xf>
    <xf numFmtId="188" fontId="55" fillId="38" borderId="25" xfId="0" applyNumberFormat="1" applyFont="1" applyFill="1" applyBorder="1" applyAlignment="1">
      <alignment vertical="center"/>
    </xf>
    <xf numFmtId="0" fontId="57" fillId="0" borderId="40" xfId="0" applyFont="1" applyBorder="1" applyAlignment="1">
      <alignment horizontal="center" vertical="center" wrapText="1"/>
    </xf>
    <xf numFmtId="1" fontId="57" fillId="0" borderId="39" xfId="0" applyNumberFormat="1" applyFont="1" applyBorder="1" applyAlignment="1">
      <alignment horizontal="center"/>
    </xf>
    <xf numFmtId="1" fontId="55" fillId="0" borderId="39" xfId="0" applyNumberFormat="1" applyFont="1" applyBorder="1" applyAlignment="1">
      <alignment horizontal="center"/>
    </xf>
    <xf numFmtId="3" fontId="55" fillId="40" borderId="30" xfId="0" applyNumberFormat="1" applyFont="1" applyFill="1" applyBorder="1" applyAlignment="1">
      <alignment horizontal="center"/>
    </xf>
    <xf numFmtId="0" fontId="3" fillId="38" borderId="21" xfId="0" applyFont="1" applyFill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3" fontId="57" fillId="0" borderId="21" xfId="0" applyNumberFormat="1" applyFont="1" applyBorder="1" applyAlignment="1">
      <alignment horizontal="center" vertical="center"/>
    </xf>
    <xf numFmtId="3" fontId="57" fillId="38" borderId="21" xfId="0" applyNumberFormat="1" applyFont="1" applyFill="1" applyBorder="1" applyAlignment="1">
      <alignment horizontal="center" vertical="center"/>
    </xf>
    <xf numFmtId="3" fontId="55" fillId="38" borderId="21" xfId="0" applyNumberFormat="1" applyFont="1" applyFill="1" applyBorder="1" applyAlignment="1">
      <alignment horizontal="center"/>
    </xf>
    <xf numFmtId="0" fontId="58" fillId="38" borderId="31" xfId="0" applyFont="1" applyFill="1" applyBorder="1" applyAlignment="1">
      <alignment horizontal="center"/>
    </xf>
    <xf numFmtId="3" fontId="57" fillId="0" borderId="29" xfId="0" applyNumberFormat="1" applyFont="1" applyBorder="1" applyAlignment="1">
      <alignment horizontal="center" vertical="center"/>
    </xf>
    <xf numFmtId="3" fontId="57" fillId="38" borderId="29" xfId="0" applyNumberFormat="1" applyFont="1" applyFill="1" applyBorder="1" applyAlignment="1">
      <alignment horizontal="center" vertical="center"/>
    </xf>
    <xf numFmtId="3" fontId="55" fillId="0" borderId="29" xfId="0" applyNumberFormat="1" applyFont="1" applyBorder="1" applyAlignment="1">
      <alignment horizontal="center" vertical="center"/>
    </xf>
    <xf numFmtId="3" fontId="55" fillId="38" borderId="25" xfId="0" applyNumberFormat="1" applyFont="1" applyFill="1" applyBorder="1" applyAlignment="1">
      <alignment horizontal="center" vertical="center"/>
    </xf>
    <xf numFmtId="0" fontId="50" fillId="36" borderId="21" xfId="0" applyFont="1" applyFill="1" applyBorder="1" applyAlignment="1">
      <alignment horizontal="center"/>
    </xf>
    <xf numFmtId="4" fontId="57" fillId="0" borderId="29" xfId="0" applyNumberFormat="1" applyFont="1" applyBorder="1" applyAlignment="1">
      <alignment horizontal="center" vertical="center"/>
    </xf>
    <xf numFmtId="0" fontId="58" fillId="38" borderId="37" xfId="0" applyFont="1" applyFill="1" applyBorder="1" applyAlignment="1">
      <alignment horizontal="center"/>
    </xf>
    <xf numFmtId="0" fontId="57" fillId="38" borderId="27" xfId="0" applyFont="1" applyFill="1" applyBorder="1" applyAlignment="1">
      <alignment horizontal="center" vertical="center" wrapText="1"/>
    </xf>
    <xf numFmtId="3" fontId="57" fillId="38" borderId="27" xfId="0" applyNumberFormat="1" applyFont="1" applyFill="1" applyBorder="1" applyAlignment="1">
      <alignment horizontal="center" vertical="center"/>
    </xf>
    <xf numFmtId="3" fontId="55" fillId="38" borderId="27" xfId="0" applyNumberFormat="1" applyFont="1" applyFill="1" applyBorder="1" applyAlignment="1">
      <alignment horizontal="center" vertical="center"/>
    </xf>
    <xf numFmtId="3" fontId="55" fillId="38" borderId="28" xfId="0" applyNumberFormat="1" applyFont="1" applyFill="1" applyBorder="1" applyAlignment="1">
      <alignment horizontal="center" vertical="center"/>
    </xf>
    <xf numFmtId="0" fontId="55" fillId="38" borderId="42" xfId="0" applyFont="1" applyFill="1" applyBorder="1" applyAlignment="1">
      <alignment horizontal="center"/>
    </xf>
    <xf numFmtId="0" fontId="55" fillId="38" borderId="30" xfId="0" applyFont="1" applyFill="1" applyBorder="1" applyAlignment="1">
      <alignment horizontal="center"/>
    </xf>
    <xf numFmtId="188" fontId="55" fillId="38" borderId="30" xfId="0" applyNumberFormat="1" applyFont="1" applyFill="1" applyBorder="1" applyAlignment="1">
      <alignment horizontal="center"/>
    </xf>
    <xf numFmtId="3" fontId="55" fillId="38" borderId="30" xfId="0" applyNumberFormat="1" applyFont="1" applyFill="1" applyBorder="1" applyAlignment="1">
      <alignment/>
    </xf>
    <xf numFmtId="0" fontId="55" fillId="38" borderId="21" xfId="0" applyFont="1" applyFill="1" applyBorder="1" applyAlignment="1">
      <alignment horizontal="center" vertical="center"/>
    </xf>
    <xf numFmtId="0" fontId="57" fillId="38" borderId="21" xfId="0" applyFont="1" applyFill="1" applyBorder="1" applyAlignment="1">
      <alignment horizontal="center" vertical="center" wrapText="1"/>
    </xf>
    <xf numFmtId="188" fontId="57" fillId="38" borderId="21" xfId="0" applyNumberFormat="1" applyFont="1" applyFill="1" applyBorder="1" applyAlignment="1">
      <alignment horizontal="center" vertical="center"/>
    </xf>
    <xf numFmtId="188" fontId="55" fillId="38" borderId="21" xfId="0" applyNumberFormat="1" applyFont="1" applyFill="1" applyBorder="1" applyAlignment="1">
      <alignment horizontal="center" vertical="center"/>
    </xf>
    <xf numFmtId="188" fontId="55" fillId="38" borderId="21" xfId="0" applyNumberFormat="1" applyFont="1" applyFill="1" applyBorder="1" applyAlignment="1">
      <alignment vertical="center"/>
    </xf>
    <xf numFmtId="0" fontId="55" fillId="40" borderId="21" xfId="0" applyFont="1" applyFill="1" applyBorder="1" applyAlignment="1">
      <alignment horizontal="left"/>
    </xf>
    <xf numFmtId="0" fontId="57" fillId="40" borderId="21" xfId="0" applyFont="1" applyFill="1" applyBorder="1" applyAlignment="1">
      <alignment horizontal="center" wrapText="1"/>
    </xf>
    <xf numFmtId="3" fontId="55" fillId="40" borderId="21" xfId="0" applyNumberFormat="1" applyFont="1" applyFill="1" applyBorder="1" applyAlignment="1">
      <alignment horizontal="center"/>
    </xf>
    <xf numFmtId="3" fontId="55" fillId="40" borderId="21" xfId="0" applyNumberFormat="1" applyFont="1" applyFill="1" applyBorder="1" applyAlignment="1">
      <alignment/>
    </xf>
    <xf numFmtId="0" fontId="55" fillId="40" borderId="30" xfId="0" applyFont="1" applyFill="1" applyBorder="1" applyAlignment="1">
      <alignment horizontal="center" wrapText="1"/>
    </xf>
    <xf numFmtId="0" fontId="52" fillId="33" borderId="0" xfId="0" applyFont="1" applyFill="1" applyAlignment="1">
      <alignment horizontal="center"/>
    </xf>
    <xf numFmtId="0" fontId="50" fillId="34" borderId="17" xfId="0" applyFont="1" applyFill="1" applyBorder="1" applyAlignment="1">
      <alignment horizontal="center"/>
    </xf>
    <xf numFmtId="0" fontId="50" fillId="34" borderId="10" xfId="0" applyFont="1" applyFill="1" applyBorder="1" applyAlignment="1">
      <alignment horizontal="center"/>
    </xf>
    <xf numFmtId="0" fontId="52" fillId="34" borderId="43" xfId="0" applyFont="1" applyFill="1" applyBorder="1" applyAlignment="1">
      <alignment horizontal="center" vertical="top" wrapText="1"/>
    </xf>
    <xf numFmtId="0" fontId="52" fillId="34" borderId="44" xfId="0" applyFont="1" applyFill="1" applyBorder="1" applyAlignment="1">
      <alignment horizontal="center" vertical="top" wrapText="1"/>
    </xf>
    <xf numFmtId="0" fontId="52" fillId="35" borderId="43" xfId="0" applyFont="1" applyFill="1" applyBorder="1" applyAlignment="1">
      <alignment horizontal="center" wrapText="1"/>
    </xf>
    <xf numFmtId="0" fontId="52" fillId="35" borderId="44" xfId="0" applyFont="1" applyFill="1" applyBorder="1" applyAlignment="1">
      <alignment horizontal="center" wrapText="1"/>
    </xf>
    <xf numFmtId="0" fontId="55" fillId="40" borderId="3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PageLayoutView="0" workbookViewId="0" topLeftCell="A19">
      <selection activeCell="D43" sqref="D43"/>
    </sheetView>
  </sheetViews>
  <sheetFormatPr defaultColWidth="9.140625" defaultRowHeight="12.75"/>
  <cols>
    <col min="1" max="1" width="4.00390625" style="1" customWidth="1"/>
    <col min="2" max="2" width="36.57421875" style="1" customWidth="1"/>
    <col min="3" max="3" width="10.421875" style="1" customWidth="1"/>
    <col min="4" max="4" width="9.421875" style="1" customWidth="1"/>
    <col min="5" max="5" width="10.421875" style="1" customWidth="1"/>
    <col min="6" max="6" width="8.00390625" style="1" customWidth="1"/>
    <col min="7" max="7" width="7.140625" style="1" customWidth="1"/>
    <col min="8" max="8" width="7.57421875" style="1" customWidth="1"/>
    <col min="9" max="9" width="10.8515625" style="1" customWidth="1"/>
    <col min="10" max="10" width="10.421875" style="1" customWidth="1"/>
    <col min="11" max="11" width="11.421875" style="1" customWidth="1"/>
    <col min="12" max="12" width="9.8515625" style="1" customWidth="1"/>
    <col min="13" max="16384" width="9.140625" style="1" customWidth="1"/>
  </cols>
  <sheetData>
    <row r="1" spans="2:11" ht="12.75">
      <c r="B1" s="1" t="s">
        <v>0</v>
      </c>
      <c r="I1" s="1" t="s">
        <v>56</v>
      </c>
      <c r="K1" s="2"/>
    </row>
    <row r="2" ht="11.25">
      <c r="B2" s="1" t="s">
        <v>1</v>
      </c>
    </row>
    <row r="3" ht="14.25" customHeight="1"/>
    <row r="4" spans="3:11" ht="11.25">
      <c r="C4" s="133" t="s">
        <v>57</v>
      </c>
      <c r="D4" s="133"/>
      <c r="E4" s="133"/>
      <c r="F4" s="133"/>
      <c r="G4" s="133"/>
      <c r="H4" s="133"/>
      <c r="I4" s="133"/>
      <c r="J4" s="133"/>
      <c r="K4" s="133"/>
    </row>
    <row r="5" ht="14.25" customHeight="1" thickBot="1"/>
    <row r="6" spans="1:12" ht="21.75" customHeight="1" thickBot="1">
      <c r="A6" s="134" t="s">
        <v>2</v>
      </c>
      <c r="B6" s="135"/>
      <c r="C6" s="3" t="s">
        <v>3</v>
      </c>
      <c r="D6" s="4" t="s">
        <v>4</v>
      </c>
      <c r="E6" s="10"/>
      <c r="F6" s="22"/>
      <c r="G6" s="22"/>
      <c r="H6" s="22" t="s">
        <v>81</v>
      </c>
      <c r="I6" s="22"/>
      <c r="J6" s="22"/>
      <c r="K6" s="22"/>
      <c r="L6" s="23"/>
    </row>
    <row r="7" spans="1:12" ht="10.5" customHeight="1">
      <c r="A7" s="11" t="s">
        <v>5</v>
      </c>
      <c r="B7" s="5"/>
      <c r="C7" s="5"/>
      <c r="D7" s="5" t="s">
        <v>6</v>
      </c>
      <c r="E7" s="6"/>
      <c r="F7" s="11"/>
      <c r="G7" s="7"/>
      <c r="H7" s="7"/>
      <c r="I7" s="7"/>
      <c r="J7" s="7"/>
      <c r="K7" s="7"/>
      <c r="L7" s="17"/>
    </row>
    <row r="8" spans="1:12" ht="10.5" customHeight="1">
      <c r="A8" s="11" t="s">
        <v>5</v>
      </c>
      <c r="B8" s="5"/>
      <c r="C8" s="5"/>
      <c r="D8" s="5">
        <v>2019</v>
      </c>
      <c r="E8" s="6" t="s">
        <v>7</v>
      </c>
      <c r="F8" s="11" t="s">
        <v>8</v>
      </c>
      <c r="G8" s="7"/>
      <c r="H8" s="7"/>
      <c r="I8" s="7"/>
      <c r="J8" s="7"/>
      <c r="K8" s="7"/>
      <c r="L8" s="17"/>
    </row>
    <row r="9" spans="1:12" ht="10.5" customHeight="1" thickBot="1">
      <c r="A9" s="11" t="s">
        <v>5</v>
      </c>
      <c r="B9" s="5"/>
      <c r="C9" s="5"/>
      <c r="D9" s="5"/>
      <c r="E9" s="6" t="s">
        <v>9</v>
      </c>
      <c r="F9" s="8"/>
      <c r="G9" s="9"/>
      <c r="H9" s="9"/>
      <c r="I9" s="9"/>
      <c r="J9" s="9"/>
      <c r="K9" s="9"/>
      <c r="L9" s="17"/>
    </row>
    <row r="10" spans="1:12" ht="10.5" customHeight="1" thickBot="1">
      <c r="A10" s="11" t="s">
        <v>5</v>
      </c>
      <c r="B10" s="5" t="s">
        <v>5</v>
      </c>
      <c r="C10" s="5"/>
      <c r="D10" s="5"/>
      <c r="E10" s="6" t="s">
        <v>10</v>
      </c>
      <c r="F10" s="32" t="s">
        <v>11</v>
      </c>
      <c r="G10" s="32" t="s">
        <v>12</v>
      </c>
      <c r="H10" s="32" t="s">
        <v>13</v>
      </c>
      <c r="I10" s="32" t="s">
        <v>49</v>
      </c>
      <c r="J10" s="32" t="s">
        <v>7</v>
      </c>
      <c r="K10" s="10" t="s">
        <v>14</v>
      </c>
      <c r="L10" s="17"/>
    </row>
    <row r="11" spans="1:12" ht="10.5" customHeight="1">
      <c r="A11" s="11"/>
      <c r="B11" s="5"/>
      <c r="C11" s="5"/>
      <c r="D11" s="5"/>
      <c r="E11" s="6" t="s">
        <v>15</v>
      </c>
      <c r="F11" s="6" t="s">
        <v>16</v>
      </c>
      <c r="G11" s="6" t="s">
        <v>17</v>
      </c>
      <c r="H11" s="6" t="s">
        <v>17</v>
      </c>
      <c r="I11" s="6" t="s">
        <v>50</v>
      </c>
      <c r="J11" s="6" t="s">
        <v>18</v>
      </c>
      <c r="K11" s="11" t="s">
        <v>19</v>
      </c>
      <c r="L11" s="17" t="s">
        <v>20</v>
      </c>
    </row>
    <row r="12" spans="1:12" ht="10.5" customHeight="1">
      <c r="A12" s="11"/>
      <c r="B12" s="5"/>
      <c r="C12" s="5"/>
      <c r="D12" s="5"/>
      <c r="E12" s="6"/>
      <c r="F12" s="6" t="s">
        <v>21</v>
      </c>
      <c r="G12" s="6" t="s">
        <v>22</v>
      </c>
      <c r="H12" s="6" t="s">
        <v>23</v>
      </c>
      <c r="I12" s="6"/>
      <c r="J12" s="6" t="s">
        <v>24</v>
      </c>
      <c r="K12" s="11" t="s">
        <v>25</v>
      </c>
      <c r="L12" s="17" t="s">
        <v>26</v>
      </c>
    </row>
    <row r="13" spans="1:12" ht="10.5" customHeight="1">
      <c r="A13" s="11"/>
      <c r="B13" s="5"/>
      <c r="C13" s="5"/>
      <c r="D13" s="5"/>
      <c r="E13" s="6"/>
      <c r="F13" s="6"/>
      <c r="G13" s="6"/>
      <c r="H13" s="6"/>
      <c r="I13" s="6"/>
      <c r="J13" s="6" t="s">
        <v>27</v>
      </c>
      <c r="K13" s="11" t="s">
        <v>28</v>
      </c>
      <c r="L13" s="17" t="s">
        <v>29</v>
      </c>
    </row>
    <row r="14" spans="1:12" ht="10.5" customHeight="1" thickBot="1">
      <c r="A14" s="11"/>
      <c r="B14" s="5"/>
      <c r="C14" s="5"/>
      <c r="D14" s="5"/>
      <c r="E14" s="6"/>
      <c r="F14" s="6"/>
      <c r="G14" s="6"/>
      <c r="H14" s="6"/>
      <c r="I14" s="6"/>
      <c r="J14" s="6" t="s">
        <v>30</v>
      </c>
      <c r="K14" s="7"/>
      <c r="L14" s="17" t="s">
        <v>25</v>
      </c>
    </row>
    <row r="15" spans="1:12" ht="12.75" customHeight="1" hidden="1" thickBot="1">
      <c r="A15" s="11"/>
      <c r="B15" s="5"/>
      <c r="C15" s="5"/>
      <c r="D15" s="5"/>
      <c r="E15" s="6"/>
      <c r="F15" s="6"/>
      <c r="G15" s="6"/>
      <c r="H15" s="6"/>
      <c r="I15" s="6"/>
      <c r="J15" s="6"/>
      <c r="K15" s="7"/>
      <c r="L15" s="18" t="s">
        <v>31</v>
      </c>
    </row>
    <row r="16" spans="1:12" s="14" customFormat="1" ht="11.25" customHeight="1">
      <c r="A16" s="12"/>
      <c r="B16" s="4">
        <v>1</v>
      </c>
      <c r="C16" s="4">
        <v>2</v>
      </c>
      <c r="D16" s="32">
        <v>3</v>
      </c>
      <c r="E16" s="32" t="s">
        <v>32</v>
      </c>
      <c r="F16" s="32" t="s">
        <v>33</v>
      </c>
      <c r="G16" s="32" t="s">
        <v>34</v>
      </c>
      <c r="H16" s="13" t="s">
        <v>35</v>
      </c>
      <c r="I16" s="32" t="s">
        <v>36</v>
      </c>
      <c r="J16" s="32" t="s">
        <v>37</v>
      </c>
      <c r="K16" s="13" t="s">
        <v>38</v>
      </c>
      <c r="L16" s="23" t="s">
        <v>39</v>
      </c>
    </row>
    <row r="17" spans="1:12" s="14" customFormat="1" ht="35.25" customHeight="1">
      <c r="A17" s="136" t="s">
        <v>48</v>
      </c>
      <c r="B17" s="137"/>
      <c r="C17" s="28">
        <f>C18</f>
        <v>2133500</v>
      </c>
      <c r="D17" s="28">
        <f aca="true" t="shared" si="0" ref="D17:L17">D18</f>
        <v>823000</v>
      </c>
      <c r="E17" s="28">
        <f t="shared" si="0"/>
        <v>823000</v>
      </c>
      <c r="F17" s="28">
        <f t="shared" si="0"/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8">
        <f t="shared" si="0"/>
        <v>823000</v>
      </c>
      <c r="K17" s="28">
        <f t="shared" si="0"/>
        <v>823000</v>
      </c>
      <c r="L17" s="28">
        <f t="shared" si="0"/>
        <v>0</v>
      </c>
    </row>
    <row r="18" spans="1:12" s="14" customFormat="1" ht="19.5" customHeight="1">
      <c r="A18" s="33"/>
      <c r="B18" s="33" t="s">
        <v>47</v>
      </c>
      <c r="C18" s="28">
        <f>C22+C25+C38+C30+C43+C51</f>
        <v>2133500</v>
      </c>
      <c r="D18" s="28">
        <f aca="true" t="shared" si="1" ref="D18:L18">D22+D25+D38+D30+D43+D51</f>
        <v>823000</v>
      </c>
      <c r="E18" s="28">
        <f t="shared" si="1"/>
        <v>823000</v>
      </c>
      <c r="F18" s="28">
        <f t="shared" si="1"/>
        <v>0</v>
      </c>
      <c r="G18" s="28">
        <f t="shared" si="1"/>
        <v>0</v>
      </c>
      <c r="H18" s="28">
        <f t="shared" si="1"/>
        <v>0</v>
      </c>
      <c r="I18" s="28">
        <f t="shared" si="1"/>
        <v>0</v>
      </c>
      <c r="J18" s="28">
        <f t="shared" si="1"/>
        <v>823000</v>
      </c>
      <c r="K18" s="28">
        <f t="shared" si="1"/>
        <v>823000</v>
      </c>
      <c r="L18" s="28">
        <f t="shared" si="1"/>
        <v>0</v>
      </c>
    </row>
    <row r="19" spans="1:12" s="14" customFormat="1" ht="15.75" customHeight="1">
      <c r="A19" s="21" t="s">
        <v>40</v>
      </c>
      <c r="B19" s="27" t="s">
        <v>41</v>
      </c>
      <c r="C19" s="28">
        <f>C23+C26+C39</f>
        <v>495500</v>
      </c>
      <c r="D19" s="28">
        <f aca="true" t="shared" si="2" ref="D19:L19">D23+D26+D39</f>
        <v>-20000</v>
      </c>
      <c r="E19" s="28">
        <f t="shared" si="2"/>
        <v>-20000</v>
      </c>
      <c r="F19" s="28">
        <f t="shared" si="2"/>
        <v>0</v>
      </c>
      <c r="G19" s="28">
        <f t="shared" si="2"/>
        <v>0</v>
      </c>
      <c r="H19" s="28">
        <f t="shared" si="2"/>
        <v>0</v>
      </c>
      <c r="I19" s="28">
        <f t="shared" si="2"/>
        <v>0</v>
      </c>
      <c r="J19" s="28">
        <f t="shared" si="2"/>
        <v>-20000</v>
      </c>
      <c r="K19" s="28">
        <f t="shared" si="2"/>
        <v>-20000</v>
      </c>
      <c r="L19" s="28">
        <f t="shared" si="2"/>
        <v>0</v>
      </c>
    </row>
    <row r="20" spans="1:12" s="14" customFormat="1" ht="12.75" customHeight="1">
      <c r="A20" s="21" t="s">
        <v>42</v>
      </c>
      <c r="B20" s="21" t="s">
        <v>43</v>
      </c>
      <c r="C20" s="28">
        <f>C44+C31</f>
        <v>0</v>
      </c>
      <c r="D20" s="28">
        <f aca="true" t="shared" si="3" ref="D20:L20">D44+D31</f>
        <v>-390000</v>
      </c>
      <c r="E20" s="28">
        <f t="shared" si="3"/>
        <v>-390000</v>
      </c>
      <c r="F20" s="28">
        <f t="shared" si="3"/>
        <v>0</v>
      </c>
      <c r="G20" s="28">
        <f t="shared" si="3"/>
        <v>0</v>
      </c>
      <c r="H20" s="28">
        <f t="shared" si="3"/>
        <v>0</v>
      </c>
      <c r="I20" s="28">
        <f t="shared" si="3"/>
        <v>0</v>
      </c>
      <c r="J20" s="28">
        <f t="shared" si="3"/>
        <v>-390000</v>
      </c>
      <c r="K20" s="28">
        <f t="shared" si="3"/>
        <v>-390000</v>
      </c>
      <c r="L20" s="28">
        <f t="shared" si="3"/>
        <v>0</v>
      </c>
    </row>
    <row r="21" spans="1:12" s="15" customFormat="1" ht="14.25" customHeight="1">
      <c r="A21" s="25" t="s">
        <v>44</v>
      </c>
      <c r="B21" s="21" t="s">
        <v>45</v>
      </c>
      <c r="C21" s="29">
        <f>C33+C28+C41+C47+C52</f>
        <v>1638000</v>
      </c>
      <c r="D21" s="29">
        <f aca="true" t="shared" si="4" ref="D21:L21">D33+D28+D41+D47+D52</f>
        <v>1233000</v>
      </c>
      <c r="E21" s="29">
        <f t="shared" si="4"/>
        <v>1233000</v>
      </c>
      <c r="F21" s="29">
        <f t="shared" si="4"/>
        <v>0</v>
      </c>
      <c r="G21" s="29">
        <f t="shared" si="4"/>
        <v>0</v>
      </c>
      <c r="H21" s="29">
        <f t="shared" si="4"/>
        <v>0</v>
      </c>
      <c r="I21" s="29">
        <f t="shared" si="4"/>
        <v>0</v>
      </c>
      <c r="J21" s="29">
        <f t="shared" si="4"/>
        <v>1233000</v>
      </c>
      <c r="K21" s="29">
        <f t="shared" si="4"/>
        <v>1233000</v>
      </c>
      <c r="L21" s="29">
        <f t="shared" si="4"/>
        <v>0</v>
      </c>
    </row>
    <row r="22" spans="1:12" s="15" customFormat="1" ht="14.25" customHeight="1">
      <c r="A22" s="140" t="s">
        <v>60</v>
      </c>
      <c r="B22" s="140"/>
      <c r="C22" s="47">
        <f>C23</f>
        <v>535500</v>
      </c>
      <c r="D22" s="47">
        <f aca="true" t="shared" si="5" ref="D22:L22">D23</f>
        <v>20000</v>
      </c>
      <c r="E22" s="47">
        <f t="shared" si="5"/>
        <v>20000</v>
      </c>
      <c r="F22" s="47">
        <f t="shared" si="5"/>
        <v>0</v>
      </c>
      <c r="G22" s="47">
        <f t="shared" si="5"/>
        <v>0</v>
      </c>
      <c r="H22" s="47">
        <f t="shared" si="5"/>
        <v>0</v>
      </c>
      <c r="I22" s="47">
        <f t="shared" si="5"/>
        <v>0</v>
      </c>
      <c r="J22" s="47">
        <f t="shared" si="5"/>
        <v>20000</v>
      </c>
      <c r="K22" s="47">
        <f t="shared" si="5"/>
        <v>20000</v>
      </c>
      <c r="L22" s="47">
        <f t="shared" si="5"/>
        <v>0</v>
      </c>
    </row>
    <row r="23" spans="1:12" s="15" customFormat="1" ht="14.25" customHeight="1">
      <c r="A23" s="48" t="s">
        <v>40</v>
      </c>
      <c r="B23" s="49" t="s">
        <v>41</v>
      </c>
      <c r="C23" s="50">
        <f aca="true" t="shared" si="6" ref="C23:L23">C24</f>
        <v>535500</v>
      </c>
      <c r="D23" s="50">
        <f t="shared" si="6"/>
        <v>20000</v>
      </c>
      <c r="E23" s="50">
        <f t="shared" si="6"/>
        <v>20000</v>
      </c>
      <c r="F23" s="50">
        <f t="shared" si="6"/>
        <v>0</v>
      </c>
      <c r="G23" s="50">
        <f t="shared" si="6"/>
        <v>0</v>
      </c>
      <c r="H23" s="50">
        <f t="shared" si="6"/>
        <v>0</v>
      </c>
      <c r="I23" s="50">
        <f t="shared" si="6"/>
        <v>0</v>
      </c>
      <c r="J23" s="50">
        <f t="shared" si="6"/>
        <v>20000</v>
      </c>
      <c r="K23" s="50">
        <f t="shared" si="6"/>
        <v>20000</v>
      </c>
      <c r="L23" s="50">
        <f t="shared" si="6"/>
        <v>0</v>
      </c>
    </row>
    <row r="24" spans="1:12" s="15" customFormat="1" ht="27.75" customHeight="1">
      <c r="A24" s="51"/>
      <c r="B24" s="52" t="s">
        <v>61</v>
      </c>
      <c r="C24" s="53">
        <f>450000*1.19</f>
        <v>535500</v>
      </c>
      <c r="D24" s="53">
        <v>20000</v>
      </c>
      <c r="E24" s="53">
        <f>D24</f>
        <v>20000</v>
      </c>
      <c r="F24" s="53"/>
      <c r="G24" s="53"/>
      <c r="H24" s="53"/>
      <c r="I24" s="53"/>
      <c r="J24" s="53">
        <f>E24</f>
        <v>20000</v>
      </c>
      <c r="K24" s="53">
        <f>J24</f>
        <v>20000</v>
      </c>
      <c r="L24" s="53"/>
    </row>
    <row r="25" spans="1:12" s="15" customFormat="1" ht="22.5" customHeight="1">
      <c r="A25" s="138" t="s">
        <v>55</v>
      </c>
      <c r="B25" s="139"/>
      <c r="C25" s="24">
        <f>C28+C26</f>
        <v>31000</v>
      </c>
      <c r="D25" s="24">
        <f aca="true" t="shared" si="7" ref="D25:L25">D28+D26</f>
        <v>31000</v>
      </c>
      <c r="E25" s="24">
        <f t="shared" si="7"/>
        <v>31000</v>
      </c>
      <c r="F25" s="24">
        <f t="shared" si="7"/>
        <v>0</v>
      </c>
      <c r="G25" s="24">
        <f t="shared" si="7"/>
        <v>0</v>
      </c>
      <c r="H25" s="24">
        <f t="shared" si="7"/>
        <v>0</v>
      </c>
      <c r="I25" s="24">
        <f t="shared" si="7"/>
        <v>0</v>
      </c>
      <c r="J25" s="24">
        <f t="shared" si="7"/>
        <v>31000</v>
      </c>
      <c r="K25" s="24">
        <f t="shared" si="7"/>
        <v>31000</v>
      </c>
      <c r="L25" s="24">
        <f t="shared" si="7"/>
        <v>0</v>
      </c>
    </row>
    <row r="26" spans="1:12" s="15" customFormat="1" ht="22.5" customHeight="1">
      <c r="A26" s="67" t="s">
        <v>40</v>
      </c>
      <c r="B26" s="49" t="s">
        <v>64</v>
      </c>
      <c r="C26" s="50">
        <f>C27</f>
        <v>30000</v>
      </c>
      <c r="D26" s="50">
        <f aca="true" t="shared" si="8" ref="D26:L26">D27</f>
        <v>30000</v>
      </c>
      <c r="E26" s="50">
        <f t="shared" si="8"/>
        <v>30000</v>
      </c>
      <c r="F26" s="50">
        <f t="shared" si="8"/>
        <v>0</v>
      </c>
      <c r="G26" s="50">
        <f t="shared" si="8"/>
        <v>0</v>
      </c>
      <c r="H26" s="50">
        <f t="shared" si="8"/>
        <v>0</v>
      </c>
      <c r="I26" s="50">
        <f t="shared" si="8"/>
        <v>0</v>
      </c>
      <c r="J26" s="50">
        <f t="shared" si="8"/>
        <v>30000</v>
      </c>
      <c r="K26" s="50">
        <f t="shared" si="8"/>
        <v>30000</v>
      </c>
      <c r="L26" s="50">
        <f t="shared" si="8"/>
        <v>0</v>
      </c>
    </row>
    <row r="27" spans="1:12" s="15" customFormat="1" ht="38.25" customHeight="1">
      <c r="A27" s="61"/>
      <c r="B27" s="62" t="s">
        <v>63</v>
      </c>
      <c r="C27" s="63">
        <v>30000</v>
      </c>
      <c r="D27" s="63">
        <v>30000</v>
      </c>
      <c r="E27" s="64">
        <v>30000</v>
      </c>
      <c r="F27" s="65"/>
      <c r="G27" s="65"/>
      <c r="H27" s="65"/>
      <c r="I27" s="65"/>
      <c r="J27" s="66">
        <f>D27</f>
        <v>30000</v>
      </c>
      <c r="K27" s="66">
        <f>J27</f>
        <v>30000</v>
      </c>
      <c r="L27" s="34"/>
    </row>
    <row r="28" spans="1:12" s="16" customFormat="1" ht="30.75" customHeight="1">
      <c r="A28" s="40" t="s">
        <v>44</v>
      </c>
      <c r="B28" s="41" t="s">
        <v>45</v>
      </c>
      <c r="C28" s="42">
        <f>C29</f>
        <v>1000</v>
      </c>
      <c r="D28" s="42">
        <f aca="true" t="shared" si="9" ref="D28:L28">D29</f>
        <v>1000</v>
      </c>
      <c r="E28" s="42">
        <f t="shared" si="9"/>
        <v>1000</v>
      </c>
      <c r="F28" s="42">
        <f t="shared" si="9"/>
        <v>0</v>
      </c>
      <c r="G28" s="42">
        <f t="shared" si="9"/>
        <v>0</v>
      </c>
      <c r="H28" s="42">
        <f t="shared" si="9"/>
        <v>0</v>
      </c>
      <c r="I28" s="42">
        <f t="shared" si="9"/>
        <v>0</v>
      </c>
      <c r="J28" s="42">
        <f t="shared" si="9"/>
        <v>1000</v>
      </c>
      <c r="K28" s="42">
        <f t="shared" si="9"/>
        <v>1000</v>
      </c>
      <c r="L28" s="42">
        <f t="shared" si="9"/>
        <v>0</v>
      </c>
    </row>
    <row r="29" spans="1:12" s="16" customFormat="1" ht="30.75" customHeight="1">
      <c r="A29" s="35"/>
      <c r="B29" s="44" t="s">
        <v>58</v>
      </c>
      <c r="C29" s="38">
        <v>1000</v>
      </c>
      <c r="D29" s="38">
        <v>1000</v>
      </c>
      <c r="E29" s="36">
        <v>1000</v>
      </c>
      <c r="F29" s="45"/>
      <c r="G29" s="45"/>
      <c r="H29" s="45"/>
      <c r="I29" s="45"/>
      <c r="J29" s="46">
        <v>1000</v>
      </c>
      <c r="K29" s="46">
        <v>1000</v>
      </c>
      <c r="L29" s="37"/>
    </row>
    <row r="30" spans="1:12" s="16" customFormat="1" ht="20.25" customHeight="1">
      <c r="A30" s="138" t="s">
        <v>46</v>
      </c>
      <c r="B30" s="139"/>
      <c r="C30" s="24">
        <f>C33+C31</f>
        <v>1487000</v>
      </c>
      <c r="D30" s="24">
        <f aca="true" t="shared" si="10" ref="D30:L30">D33+D31</f>
        <v>802000</v>
      </c>
      <c r="E30" s="24">
        <f t="shared" si="10"/>
        <v>802000</v>
      </c>
      <c r="F30" s="24">
        <f t="shared" si="10"/>
        <v>0</v>
      </c>
      <c r="G30" s="24">
        <f t="shared" si="10"/>
        <v>0</v>
      </c>
      <c r="H30" s="24">
        <f t="shared" si="10"/>
        <v>0</v>
      </c>
      <c r="I30" s="24">
        <f t="shared" si="10"/>
        <v>0</v>
      </c>
      <c r="J30" s="24">
        <f t="shared" si="10"/>
        <v>802000</v>
      </c>
      <c r="K30" s="24">
        <f t="shared" si="10"/>
        <v>802000</v>
      </c>
      <c r="L30" s="24">
        <f t="shared" si="10"/>
        <v>0</v>
      </c>
    </row>
    <row r="31" spans="1:12" s="16" customFormat="1" ht="20.25" customHeight="1">
      <c r="A31" s="21" t="s">
        <v>42</v>
      </c>
      <c r="B31" s="21" t="s">
        <v>43</v>
      </c>
      <c r="C31" s="28">
        <v>0</v>
      </c>
      <c r="D31" s="28">
        <f>D32</f>
        <v>-550000</v>
      </c>
      <c r="E31" s="28">
        <f aca="true" t="shared" si="11" ref="E31:L31">E32</f>
        <v>-550000</v>
      </c>
      <c r="F31" s="28">
        <f t="shared" si="11"/>
        <v>0</v>
      </c>
      <c r="G31" s="28">
        <f t="shared" si="11"/>
        <v>0</v>
      </c>
      <c r="H31" s="28">
        <f t="shared" si="11"/>
        <v>0</v>
      </c>
      <c r="I31" s="28">
        <f t="shared" si="11"/>
        <v>0</v>
      </c>
      <c r="J31" s="28">
        <f t="shared" si="11"/>
        <v>-550000</v>
      </c>
      <c r="K31" s="28">
        <f t="shared" si="11"/>
        <v>-550000</v>
      </c>
      <c r="L31" s="28">
        <f t="shared" si="11"/>
        <v>0</v>
      </c>
    </row>
    <row r="32" spans="1:12" s="16" customFormat="1" ht="46.5" customHeight="1">
      <c r="A32" s="54"/>
      <c r="B32" s="52" t="s">
        <v>62</v>
      </c>
      <c r="C32" s="55">
        <v>0</v>
      </c>
      <c r="D32" s="56">
        <v>-550000</v>
      </c>
      <c r="E32" s="57">
        <f>D32</f>
        <v>-550000</v>
      </c>
      <c r="F32" s="56"/>
      <c r="G32" s="58"/>
      <c r="H32" s="58"/>
      <c r="I32" s="58"/>
      <c r="J32" s="56">
        <f>D32</f>
        <v>-550000</v>
      </c>
      <c r="K32" s="59">
        <f>D32</f>
        <v>-550000</v>
      </c>
      <c r="L32" s="60"/>
    </row>
    <row r="33" spans="1:12" s="16" customFormat="1" ht="14.25" customHeight="1">
      <c r="A33" s="21" t="s">
        <v>44</v>
      </c>
      <c r="B33" s="27" t="s">
        <v>45</v>
      </c>
      <c r="C33" s="26">
        <f>SUM(C34:C37)</f>
        <v>1487000</v>
      </c>
      <c r="D33" s="26">
        <f aca="true" t="shared" si="12" ref="D33:L33">SUM(D34:D37)</f>
        <v>1352000</v>
      </c>
      <c r="E33" s="26">
        <f t="shared" si="12"/>
        <v>1352000</v>
      </c>
      <c r="F33" s="26">
        <f t="shared" si="12"/>
        <v>0</v>
      </c>
      <c r="G33" s="26">
        <f t="shared" si="12"/>
        <v>0</v>
      </c>
      <c r="H33" s="26">
        <f t="shared" si="12"/>
        <v>0</v>
      </c>
      <c r="I33" s="26">
        <f t="shared" si="12"/>
        <v>0</v>
      </c>
      <c r="J33" s="26">
        <f t="shared" si="12"/>
        <v>1352000</v>
      </c>
      <c r="K33" s="26">
        <f t="shared" si="12"/>
        <v>1352000</v>
      </c>
      <c r="L33" s="26">
        <f t="shared" si="12"/>
        <v>0</v>
      </c>
    </row>
    <row r="34" spans="1:12" s="16" customFormat="1" ht="15.75" customHeight="1">
      <c r="A34" s="69"/>
      <c r="B34" s="112" t="s">
        <v>77</v>
      </c>
      <c r="C34" s="70">
        <v>9000</v>
      </c>
      <c r="D34" s="70">
        <v>9000</v>
      </c>
      <c r="E34" s="70">
        <v>9000</v>
      </c>
      <c r="F34" s="70"/>
      <c r="G34" s="70"/>
      <c r="H34" s="70"/>
      <c r="I34" s="70"/>
      <c r="J34" s="70">
        <v>9000</v>
      </c>
      <c r="K34" s="70">
        <v>9000</v>
      </c>
      <c r="L34" s="70"/>
    </row>
    <row r="35" spans="1:12" s="16" customFormat="1" ht="33" customHeight="1">
      <c r="A35" s="69"/>
      <c r="B35" s="68" t="s">
        <v>65</v>
      </c>
      <c r="C35" s="70">
        <v>43000</v>
      </c>
      <c r="D35" s="70">
        <v>43000</v>
      </c>
      <c r="E35" s="70">
        <v>43000</v>
      </c>
      <c r="F35" s="70"/>
      <c r="G35" s="70"/>
      <c r="H35" s="70"/>
      <c r="I35" s="70"/>
      <c r="J35" s="70">
        <v>43000</v>
      </c>
      <c r="K35" s="70">
        <v>43000</v>
      </c>
      <c r="L35" s="70"/>
    </row>
    <row r="36" spans="1:12" s="16" customFormat="1" ht="33" customHeight="1">
      <c r="A36" s="69"/>
      <c r="B36" s="68" t="s">
        <v>76</v>
      </c>
      <c r="C36" s="70">
        <v>135000</v>
      </c>
      <c r="D36" s="70">
        <v>0</v>
      </c>
      <c r="E36" s="70">
        <v>0</v>
      </c>
      <c r="F36" s="70"/>
      <c r="G36" s="70"/>
      <c r="H36" s="70"/>
      <c r="I36" s="70"/>
      <c r="J36" s="70">
        <v>0</v>
      </c>
      <c r="K36" s="70">
        <v>0</v>
      </c>
      <c r="L36" s="70"/>
    </row>
    <row r="37" spans="1:12" s="16" customFormat="1" ht="22.5" customHeight="1">
      <c r="A37" s="102"/>
      <c r="B37" s="103" t="s">
        <v>59</v>
      </c>
      <c r="C37" s="104">
        <v>1300000</v>
      </c>
      <c r="D37" s="104">
        <v>1300000</v>
      </c>
      <c r="E37" s="104">
        <f>D37</f>
        <v>1300000</v>
      </c>
      <c r="F37" s="104"/>
      <c r="G37" s="104"/>
      <c r="H37" s="104"/>
      <c r="I37" s="104"/>
      <c r="J37" s="105">
        <f>E37</f>
        <v>1300000</v>
      </c>
      <c r="K37" s="105">
        <f>J37</f>
        <v>1300000</v>
      </c>
      <c r="L37" s="106"/>
    </row>
    <row r="38" spans="1:12" s="16" customFormat="1" ht="22.5" customHeight="1">
      <c r="A38" s="132" t="s">
        <v>66</v>
      </c>
      <c r="B38" s="132"/>
      <c r="C38" s="101">
        <f>C39+C41</f>
        <v>65000</v>
      </c>
      <c r="D38" s="101">
        <f aca="true" t="shared" si="13" ref="D38:L38">D39+D41</f>
        <v>-70000</v>
      </c>
      <c r="E38" s="101">
        <f t="shared" si="13"/>
        <v>-70000</v>
      </c>
      <c r="F38" s="101">
        <f t="shared" si="13"/>
        <v>0</v>
      </c>
      <c r="G38" s="101">
        <f t="shared" si="13"/>
        <v>0</v>
      </c>
      <c r="H38" s="101">
        <f t="shared" si="13"/>
        <v>0</v>
      </c>
      <c r="I38" s="101">
        <f t="shared" si="13"/>
        <v>0</v>
      </c>
      <c r="J38" s="101">
        <f t="shared" si="13"/>
        <v>-70000</v>
      </c>
      <c r="K38" s="101">
        <f t="shared" si="13"/>
        <v>-70000</v>
      </c>
      <c r="L38" s="101">
        <f t="shared" si="13"/>
        <v>0</v>
      </c>
    </row>
    <row r="39" spans="1:12" s="16" customFormat="1" ht="22.5" customHeight="1">
      <c r="A39" s="76" t="s">
        <v>67</v>
      </c>
      <c r="B39" s="77" t="s">
        <v>41</v>
      </c>
      <c r="C39" s="80">
        <f>C40</f>
        <v>-70000</v>
      </c>
      <c r="D39" s="80">
        <f aca="true" t="shared" si="14" ref="D39:L39">D40</f>
        <v>-70000</v>
      </c>
      <c r="E39" s="80">
        <f t="shared" si="14"/>
        <v>-70000</v>
      </c>
      <c r="F39" s="80">
        <f t="shared" si="14"/>
        <v>0</v>
      </c>
      <c r="G39" s="80">
        <f t="shared" si="14"/>
        <v>0</v>
      </c>
      <c r="H39" s="80">
        <f t="shared" si="14"/>
        <v>0</v>
      </c>
      <c r="I39" s="80">
        <f t="shared" si="14"/>
        <v>0</v>
      </c>
      <c r="J39" s="80">
        <f t="shared" si="14"/>
        <v>-70000</v>
      </c>
      <c r="K39" s="80">
        <f t="shared" si="14"/>
        <v>-70000</v>
      </c>
      <c r="L39" s="80">
        <f t="shared" si="14"/>
        <v>0</v>
      </c>
    </row>
    <row r="40" spans="1:12" s="16" customFormat="1" ht="22.5" customHeight="1">
      <c r="A40" s="51"/>
      <c r="B40" s="52" t="s">
        <v>68</v>
      </c>
      <c r="C40" s="79">
        <v>-70000</v>
      </c>
      <c r="D40" s="79">
        <f>C40</f>
        <v>-70000</v>
      </c>
      <c r="E40" s="79">
        <f>C40</f>
        <v>-70000</v>
      </c>
      <c r="F40" s="79"/>
      <c r="G40" s="79"/>
      <c r="H40" s="79"/>
      <c r="I40" s="79"/>
      <c r="J40" s="79">
        <f>E40</f>
        <v>-70000</v>
      </c>
      <c r="K40" s="79">
        <f>J40</f>
        <v>-70000</v>
      </c>
      <c r="L40" s="78"/>
    </row>
    <row r="41" spans="1:12" s="16" customFormat="1" ht="22.5" customHeight="1">
      <c r="A41" s="21" t="s">
        <v>44</v>
      </c>
      <c r="B41" s="27" t="s">
        <v>45</v>
      </c>
      <c r="C41" s="26">
        <f>C42</f>
        <v>135000</v>
      </c>
      <c r="D41" s="26">
        <f aca="true" t="shared" si="15" ref="D41:L41">D42</f>
        <v>0</v>
      </c>
      <c r="E41" s="26">
        <f t="shared" si="15"/>
        <v>0</v>
      </c>
      <c r="F41" s="26">
        <f t="shared" si="15"/>
        <v>0</v>
      </c>
      <c r="G41" s="26">
        <f t="shared" si="15"/>
        <v>0</v>
      </c>
      <c r="H41" s="26">
        <f t="shared" si="15"/>
        <v>0</v>
      </c>
      <c r="I41" s="26">
        <f t="shared" si="15"/>
        <v>0</v>
      </c>
      <c r="J41" s="26">
        <f t="shared" si="15"/>
        <v>0</v>
      </c>
      <c r="K41" s="26">
        <f t="shared" si="15"/>
        <v>0</v>
      </c>
      <c r="L41" s="26">
        <f t="shared" si="15"/>
        <v>0</v>
      </c>
    </row>
    <row r="42" spans="1:12" s="16" customFormat="1" ht="22.5" customHeight="1">
      <c r="A42" s="81"/>
      <c r="B42" s="98" t="s">
        <v>75</v>
      </c>
      <c r="C42" s="99">
        <v>135000</v>
      </c>
      <c r="D42" s="99">
        <v>0</v>
      </c>
      <c r="E42" s="99">
        <v>0</v>
      </c>
      <c r="F42" s="99"/>
      <c r="G42" s="99"/>
      <c r="H42" s="99"/>
      <c r="I42" s="99"/>
      <c r="J42" s="99">
        <v>0</v>
      </c>
      <c r="K42" s="99">
        <v>0</v>
      </c>
      <c r="L42" s="100"/>
    </row>
    <row r="43" spans="1:12" s="16" customFormat="1" ht="22.5" customHeight="1">
      <c r="A43" s="82" t="s">
        <v>69</v>
      </c>
      <c r="B43" s="83"/>
      <c r="C43" s="84">
        <f>C44+C47</f>
        <v>15000</v>
      </c>
      <c r="D43" s="84">
        <f aca="true" t="shared" si="16" ref="D43:L43">D44</f>
        <v>160000</v>
      </c>
      <c r="E43" s="84">
        <f t="shared" si="16"/>
        <v>160000</v>
      </c>
      <c r="F43" s="84">
        <f t="shared" si="16"/>
        <v>0</v>
      </c>
      <c r="G43" s="84">
        <f t="shared" si="16"/>
        <v>0</v>
      </c>
      <c r="H43" s="84">
        <f t="shared" si="16"/>
        <v>0</v>
      </c>
      <c r="I43" s="84">
        <f t="shared" si="16"/>
        <v>0</v>
      </c>
      <c r="J43" s="84">
        <f t="shared" si="16"/>
        <v>160000</v>
      </c>
      <c r="K43" s="84">
        <f t="shared" si="16"/>
        <v>160000</v>
      </c>
      <c r="L43" s="95">
        <f t="shared" si="16"/>
        <v>0</v>
      </c>
    </row>
    <row r="44" spans="1:12" s="16" customFormat="1" ht="22.5" customHeight="1">
      <c r="A44" s="67" t="s">
        <v>42</v>
      </c>
      <c r="B44" s="49" t="s">
        <v>70</v>
      </c>
      <c r="C44" s="50">
        <f aca="true" t="shared" si="17" ref="C44:L44">SUM(C45:C46)</f>
        <v>0</v>
      </c>
      <c r="D44" s="50">
        <f t="shared" si="17"/>
        <v>160000</v>
      </c>
      <c r="E44" s="50">
        <f t="shared" si="17"/>
        <v>160000</v>
      </c>
      <c r="F44" s="50">
        <f t="shared" si="17"/>
        <v>0</v>
      </c>
      <c r="G44" s="50">
        <f t="shared" si="17"/>
        <v>0</v>
      </c>
      <c r="H44" s="50">
        <f t="shared" si="17"/>
        <v>0</v>
      </c>
      <c r="I44" s="50">
        <f t="shared" si="17"/>
        <v>0</v>
      </c>
      <c r="J44" s="50">
        <f t="shared" si="17"/>
        <v>160000</v>
      </c>
      <c r="K44" s="50">
        <f t="shared" si="17"/>
        <v>160000</v>
      </c>
      <c r="L44" s="96">
        <f t="shared" si="17"/>
        <v>0</v>
      </c>
    </row>
    <row r="45" spans="1:12" s="16" customFormat="1" ht="48.75" customHeight="1">
      <c r="A45" s="85"/>
      <c r="B45" s="86" t="s">
        <v>71</v>
      </c>
      <c r="C45" s="113"/>
      <c r="D45" s="108">
        <v>70000</v>
      </c>
      <c r="E45" s="108">
        <f>D45</f>
        <v>70000</v>
      </c>
      <c r="F45" s="108"/>
      <c r="G45" s="108"/>
      <c r="H45" s="108"/>
      <c r="I45" s="108"/>
      <c r="J45" s="108">
        <f>E45</f>
        <v>70000</v>
      </c>
      <c r="K45" s="108">
        <f>J45</f>
        <v>70000</v>
      </c>
      <c r="L45" s="108"/>
    </row>
    <row r="46" spans="1:12" s="16" customFormat="1" ht="22.5" customHeight="1">
      <c r="A46" s="87"/>
      <c r="B46" s="88" t="s">
        <v>72</v>
      </c>
      <c r="C46" s="53">
        <v>0</v>
      </c>
      <c r="D46" s="53">
        <v>90000</v>
      </c>
      <c r="E46" s="53">
        <f>D46</f>
        <v>90000</v>
      </c>
      <c r="F46" s="89"/>
      <c r="G46" s="89"/>
      <c r="H46" s="89"/>
      <c r="I46" s="89"/>
      <c r="J46" s="53">
        <f>E46</f>
        <v>90000</v>
      </c>
      <c r="K46" s="53">
        <v>90000</v>
      </c>
      <c r="L46" s="97"/>
    </row>
    <row r="47" spans="1:12" s="16" customFormat="1" ht="22.5" customHeight="1">
      <c r="A47" s="21" t="s">
        <v>44</v>
      </c>
      <c r="B47" s="27" t="s">
        <v>45</v>
      </c>
      <c r="C47" s="26">
        <f>SUM(C48:C50)</f>
        <v>15000</v>
      </c>
      <c r="D47" s="26">
        <f aca="true" t="shared" si="18" ref="D47:L47">SUM(D48:D50)</f>
        <v>0</v>
      </c>
      <c r="E47" s="26">
        <f t="shared" si="18"/>
        <v>0</v>
      </c>
      <c r="F47" s="26">
        <f t="shared" si="18"/>
        <v>0</v>
      </c>
      <c r="G47" s="26">
        <f t="shared" si="18"/>
        <v>0</v>
      </c>
      <c r="H47" s="26">
        <f t="shared" si="18"/>
        <v>0</v>
      </c>
      <c r="I47" s="26">
        <f t="shared" si="18"/>
        <v>0</v>
      </c>
      <c r="J47" s="26">
        <f t="shared" si="18"/>
        <v>0</v>
      </c>
      <c r="K47" s="26">
        <f t="shared" si="18"/>
        <v>0</v>
      </c>
      <c r="L47" s="26">
        <f t="shared" si="18"/>
        <v>0</v>
      </c>
    </row>
    <row r="48" spans="1:12" s="16" customFormat="1" ht="35.25" customHeight="1">
      <c r="A48" s="107"/>
      <c r="B48" s="52" t="s">
        <v>78</v>
      </c>
      <c r="C48" s="108"/>
      <c r="D48" s="108">
        <v>-10000</v>
      </c>
      <c r="E48" s="109">
        <f>D48</f>
        <v>-10000</v>
      </c>
      <c r="F48" s="110"/>
      <c r="G48" s="110"/>
      <c r="H48" s="110"/>
      <c r="I48" s="110"/>
      <c r="J48" s="108">
        <f>E48</f>
        <v>-10000</v>
      </c>
      <c r="K48" s="108">
        <f>J48</f>
        <v>-10000</v>
      </c>
      <c r="L48" s="111"/>
    </row>
    <row r="49" spans="1:12" s="16" customFormat="1" ht="36" customHeight="1">
      <c r="A49" s="114"/>
      <c r="B49" s="115" t="s">
        <v>79</v>
      </c>
      <c r="C49" s="116"/>
      <c r="D49" s="116">
        <v>-5000</v>
      </c>
      <c r="E49" s="116">
        <v>-5000</v>
      </c>
      <c r="F49" s="117"/>
      <c r="G49" s="117"/>
      <c r="H49" s="117"/>
      <c r="I49" s="117"/>
      <c r="J49" s="116">
        <v>-5000</v>
      </c>
      <c r="K49" s="116">
        <v>-5000</v>
      </c>
      <c r="L49" s="118"/>
    </row>
    <row r="50" spans="1:12" s="16" customFormat="1" ht="46.5" customHeight="1">
      <c r="A50" s="123"/>
      <c r="B50" s="124" t="s">
        <v>80</v>
      </c>
      <c r="C50" s="125">
        <v>15000</v>
      </c>
      <c r="D50" s="125">
        <v>15000</v>
      </c>
      <c r="E50" s="125">
        <v>15000</v>
      </c>
      <c r="F50" s="126"/>
      <c r="G50" s="126"/>
      <c r="H50" s="126"/>
      <c r="I50" s="126"/>
      <c r="J50" s="125">
        <v>15000</v>
      </c>
      <c r="K50" s="125">
        <v>15000</v>
      </c>
      <c r="L50" s="127"/>
    </row>
    <row r="51" spans="1:12" s="16" customFormat="1" ht="22.5" customHeight="1">
      <c r="A51" s="128" t="s">
        <v>73</v>
      </c>
      <c r="B51" s="129"/>
      <c r="C51" s="130">
        <f>C52</f>
        <v>0</v>
      </c>
      <c r="D51" s="130">
        <f aca="true" t="shared" si="19" ref="D51:L51">D52</f>
        <v>-120000</v>
      </c>
      <c r="E51" s="130">
        <f t="shared" si="19"/>
        <v>-120000</v>
      </c>
      <c r="F51" s="130">
        <f t="shared" si="19"/>
        <v>0</v>
      </c>
      <c r="G51" s="130">
        <f t="shared" si="19"/>
        <v>0</v>
      </c>
      <c r="H51" s="130">
        <f t="shared" si="19"/>
        <v>0</v>
      </c>
      <c r="I51" s="130">
        <f t="shared" si="19"/>
        <v>0</v>
      </c>
      <c r="J51" s="130">
        <f t="shared" si="19"/>
        <v>-120000</v>
      </c>
      <c r="K51" s="130">
        <f t="shared" si="19"/>
        <v>-120000</v>
      </c>
      <c r="L51" s="131">
        <f t="shared" si="19"/>
        <v>0</v>
      </c>
    </row>
    <row r="52" spans="1:12" s="16" customFormat="1" ht="22.5" customHeight="1">
      <c r="A52" s="119" t="s">
        <v>44</v>
      </c>
      <c r="B52" s="120" t="s">
        <v>45</v>
      </c>
      <c r="C52" s="121"/>
      <c r="D52" s="39">
        <f aca="true" t="shared" si="20" ref="D52:L52">SUM(D53:D53)</f>
        <v>-120000</v>
      </c>
      <c r="E52" s="39">
        <f t="shared" si="20"/>
        <v>-120000</v>
      </c>
      <c r="F52" s="39">
        <f t="shared" si="20"/>
        <v>0</v>
      </c>
      <c r="G52" s="39">
        <f t="shared" si="20"/>
        <v>0</v>
      </c>
      <c r="H52" s="39">
        <f t="shared" si="20"/>
        <v>0</v>
      </c>
      <c r="I52" s="39">
        <f t="shared" si="20"/>
        <v>0</v>
      </c>
      <c r="J52" s="39">
        <f t="shared" si="20"/>
        <v>-120000</v>
      </c>
      <c r="K52" s="39">
        <f t="shared" si="20"/>
        <v>-120000</v>
      </c>
      <c r="L52" s="122">
        <f t="shared" si="20"/>
        <v>0</v>
      </c>
    </row>
    <row r="53" spans="1:12" s="16" customFormat="1" ht="22.5" customHeight="1">
      <c r="A53" s="90"/>
      <c r="B53" s="91" t="s">
        <v>74</v>
      </c>
      <c r="C53" s="92"/>
      <c r="D53" s="93">
        <v>-120000</v>
      </c>
      <c r="E53" s="93">
        <f>D53</f>
        <v>-120000</v>
      </c>
      <c r="F53" s="93"/>
      <c r="G53" s="93"/>
      <c r="H53" s="93"/>
      <c r="I53" s="93"/>
      <c r="J53" s="93">
        <f>E53</f>
        <v>-120000</v>
      </c>
      <c r="K53" s="93">
        <f>J53</f>
        <v>-120000</v>
      </c>
      <c r="L53" s="94"/>
    </row>
    <row r="54" spans="1:12" s="16" customFormat="1" ht="22.5" customHeight="1">
      <c r="A54" s="71"/>
      <c r="B54" s="72"/>
      <c r="C54" s="73"/>
      <c r="D54" s="73"/>
      <c r="E54" s="73"/>
      <c r="F54" s="73"/>
      <c r="G54" s="73"/>
      <c r="H54" s="73"/>
      <c r="I54" s="73"/>
      <c r="J54" s="74"/>
      <c r="K54" s="74"/>
      <c r="L54" s="75"/>
    </row>
    <row r="55" spans="4:12" ht="11.25">
      <c r="D55" s="43"/>
      <c r="E55" s="43"/>
      <c r="F55" s="43"/>
      <c r="G55" s="43"/>
      <c r="H55" s="43"/>
      <c r="I55" s="43"/>
      <c r="J55" s="43"/>
      <c r="K55" s="43"/>
      <c r="L55" s="43"/>
    </row>
    <row r="57" spans="2:10" ht="15.75">
      <c r="B57" s="30" t="s">
        <v>51</v>
      </c>
      <c r="C57" s="19"/>
      <c r="D57" s="19"/>
      <c r="E57" s="20"/>
      <c r="F57" s="19"/>
      <c r="G57" s="19"/>
      <c r="H57" s="19"/>
      <c r="I57" s="19"/>
      <c r="J57" s="19"/>
    </row>
    <row r="58" spans="2:10" ht="15.75">
      <c r="B58" s="30" t="s">
        <v>52</v>
      </c>
      <c r="C58" s="19"/>
      <c r="D58" s="19"/>
      <c r="E58" s="20"/>
      <c r="F58" s="19"/>
      <c r="G58" s="19"/>
      <c r="H58" s="19"/>
      <c r="I58" s="19"/>
      <c r="J58" s="19"/>
    </row>
    <row r="59" spans="2:10" ht="15.75">
      <c r="B59" s="30"/>
      <c r="C59" s="19"/>
      <c r="D59" s="19"/>
      <c r="E59" s="19"/>
      <c r="F59" s="19"/>
      <c r="G59" s="19"/>
      <c r="H59" s="19"/>
      <c r="I59" s="19"/>
      <c r="J59" s="19"/>
    </row>
    <row r="60" spans="2:10" ht="15.75">
      <c r="B60" s="31" t="s">
        <v>53</v>
      </c>
      <c r="C60" s="19"/>
      <c r="D60" s="19"/>
      <c r="E60" s="19"/>
      <c r="F60" s="19"/>
      <c r="G60" s="19"/>
      <c r="H60" s="19"/>
      <c r="I60" s="19"/>
      <c r="J60" s="19"/>
    </row>
    <row r="61" spans="2:10" ht="15.75">
      <c r="B61" s="30"/>
      <c r="C61" s="19"/>
      <c r="D61" s="19"/>
      <c r="E61" s="19"/>
      <c r="F61" s="19"/>
      <c r="G61" s="19"/>
      <c r="H61" s="19"/>
      <c r="I61" s="19"/>
      <c r="J61" s="19"/>
    </row>
    <row r="62" spans="2:10" ht="15.75">
      <c r="B62" s="30"/>
      <c r="C62" s="19"/>
      <c r="D62" s="19"/>
      <c r="E62" s="19"/>
      <c r="F62" s="19"/>
      <c r="G62" s="19"/>
      <c r="H62" s="19"/>
      <c r="I62" s="19"/>
      <c r="J62" s="19"/>
    </row>
    <row r="63" spans="2:10" ht="15.75">
      <c r="B63" s="30" t="s">
        <v>54</v>
      </c>
      <c r="C63" s="19"/>
      <c r="D63" s="19"/>
      <c r="E63" s="19"/>
      <c r="F63" s="19"/>
      <c r="G63" s="19"/>
      <c r="H63" s="19"/>
      <c r="I63" s="19"/>
      <c r="J63" s="19"/>
    </row>
    <row r="64" spans="2:10" ht="15">
      <c r="B64" s="19"/>
      <c r="C64" s="19"/>
      <c r="D64" s="19"/>
      <c r="E64" s="19"/>
      <c r="F64" s="19"/>
      <c r="G64" s="19"/>
      <c r="H64" s="19"/>
      <c r="I64" s="19"/>
      <c r="J64" s="19"/>
    </row>
    <row r="65" spans="2:10" ht="15">
      <c r="B65" s="19"/>
      <c r="C65" s="19"/>
      <c r="D65" s="19"/>
      <c r="E65" s="19"/>
      <c r="F65" s="19"/>
      <c r="G65" s="19"/>
      <c r="H65" s="19"/>
      <c r="I65" s="19"/>
      <c r="J65" s="19"/>
    </row>
    <row r="66" spans="2:10" ht="15">
      <c r="B66" s="19"/>
      <c r="C66" s="19"/>
      <c r="D66" s="19"/>
      <c r="E66" s="19"/>
      <c r="F66" s="19"/>
      <c r="G66" s="19"/>
      <c r="H66" s="19"/>
      <c r="I66" s="19"/>
      <c r="J66" s="19"/>
    </row>
    <row r="67" spans="2:10" ht="15">
      <c r="B67" s="19"/>
      <c r="C67" s="19"/>
      <c r="D67" s="19"/>
      <c r="E67" s="19"/>
      <c r="F67" s="19"/>
      <c r="G67" s="19"/>
      <c r="H67" s="19"/>
      <c r="I67" s="19"/>
      <c r="J67" s="19"/>
    </row>
  </sheetData>
  <sheetProtection/>
  <mergeCells count="7">
    <mergeCell ref="A38:B38"/>
    <mergeCell ref="C4:K4"/>
    <mergeCell ref="A6:B6"/>
    <mergeCell ref="A17:B17"/>
    <mergeCell ref="A25:B25"/>
    <mergeCell ref="A30:B30"/>
    <mergeCell ref="A22:B2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Doinita.Morosanu</dc:creator>
  <cp:keywords/>
  <dc:description/>
  <cp:lastModifiedBy>Iuliana.Florescu</cp:lastModifiedBy>
  <cp:lastPrinted>2021-10-11T10:46:57Z</cp:lastPrinted>
  <dcterms:created xsi:type="dcterms:W3CDTF">2016-11-28T09:06:02Z</dcterms:created>
  <dcterms:modified xsi:type="dcterms:W3CDTF">2021-10-11T10:47:17Z</dcterms:modified>
  <cp:category/>
  <cp:version/>
  <cp:contentType/>
  <cp:contentStatus/>
</cp:coreProperties>
</file>