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IULIE\ORDINARA\PROIECTE\07_pr_cont\"/>
    </mc:Choice>
  </mc:AlternateContent>
  <xr:revisionPtr revIDLastSave="0" documentId="13_ncr:1_{C3EB303B-5B94-40FE-9775-6C5DAEBE8A71}" xr6:coauthVersionLast="47" xr6:coauthVersionMax="47" xr10:uidLastSave="{00000000-0000-0000-0000-000000000000}"/>
  <bookViews>
    <workbookView xWindow="-108" yWindow="-108" windowWidth="23256" windowHeight="12720" xr2:uid="{09166807-514B-43C8-85E6-F0BAC402A466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L16" i="1"/>
  <c r="K17" i="1"/>
  <c r="D18" i="1"/>
  <c r="E18" i="1"/>
  <c r="F18" i="1"/>
  <c r="G18" i="1"/>
  <c r="H18" i="1"/>
  <c r="I18" i="1"/>
  <c r="J18" i="1"/>
  <c r="K18" i="1" s="1"/>
  <c r="L18" i="1"/>
  <c r="K19" i="1"/>
  <c r="K20" i="1"/>
  <c r="D21" i="1"/>
  <c r="E21" i="1"/>
  <c r="F21" i="1"/>
  <c r="G21" i="1"/>
  <c r="H21" i="1"/>
  <c r="I21" i="1"/>
  <c r="J21" i="1"/>
  <c r="L21" i="1"/>
  <c r="K22" i="1"/>
  <c r="K23" i="1"/>
  <c r="D25" i="1"/>
  <c r="D24" i="1" s="1"/>
  <c r="E25" i="1"/>
  <c r="E24" i="1" s="1"/>
  <c r="F25" i="1"/>
  <c r="F24" i="1" s="1"/>
  <c r="G25" i="1"/>
  <c r="G24" i="1" s="1"/>
  <c r="H25" i="1"/>
  <c r="H24" i="1" s="1"/>
  <c r="I25" i="1"/>
  <c r="I24" i="1" s="1"/>
  <c r="J25" i="1"/>
  <c r="J24" i="1" s="1"/>
  <c r="L25" i="1"/>
  <c r="L24" i="1" s="1"/>
  <c r="K26" i="1"/>
  <c r="D28" i="1"/>
  <c r="E28" i="1"/>
  <c r="F28" i="1"/>
  <c r="G28" i="1"/>
  <c r="H28" i="1"/>
  <c r="I28" i="1"/>
  <c r="J28" i="1"/>
  <c r="L28" i="1"/>
  <c r="K29" i="1"/>
  <c r="D30" i="1"/>
  <c r="E30" i="1"/>
  <c r="E27" i="1" s="1"/>
  <c r="F30" i="1"/>
  <c r="G30" i="1"/>
  <c r="H30" i="1"/>
  <c r="I30" i="1"/>
  <c r="J30" i="1"/>
  <c r="L30" i="1"/>
  <c r="K31" i="1"/>
  <c r="K32" i="1"/>
  <c r="K33" i="1"/>
  <c r="I15" i="1" l="1"/>
  <c r="J27" i="1"/>
  <c r="G15" i="1"/>
  <c r="I27" i="1"/>
  <c r="K27" i="1" s="1"/>
  <c r="K21" i="1"/>
  <c r="E15" i="1"/>
  <c r="E14" i="1" s="1"/>
  <c r="E13" i="1" s="1"/>
  <c r="F27" i="1"/>
  <c r="F15" i="1"/>
  <c r="F14" i="1" s="1"/>
  <c r="F13" i="1" s="1"/>
  <c r="H27" i="1"/>
  <c r="D27" i="1"/>
  <c r="K16" i="1"/>
  <c r="L15" i="1"/>
  <c r="L14" i="1" s="1"/>
  <c r="L13" i="1" s="1"/>
  <c r="J15" i="1"/>
  <c r="K15" i="1" s="1"/>
  <c r="K30" i="1"/>
  <c r="L27" i="1"/>
  <c r="G27" i="1"/>
  <c r="G14" i="1" s="1"/>
  <c r="G13" i="1" s="1"/>
  <c r="K25" i="1"/>
  <c r="H15" i="1"/>
  <c r="D15" i="1"/>
  <c r="K24" i="1"/>
  <c r="K28" i="1"/>
  <c r="H14" i="1" l="1"/>
  <c r="H13" i="1" s="1"/>
  <c r="J14" i="1"/>
  <c r="J13" i="1" s="1"/>
  <c r="I14" i="1"/>
  <c r="K14" i="1" s="1"/>
  <c r="D14" i="1"/>
  <c r="D13" i="1" s="1"/>
  <c r="I13" i="1" l="1"/>
  <c r="K13" i="1" s="1"/>
</calcChain>
</file>

<file path=xl/sharedStrings.xml><?xml version="1.0" encoding="utf-8"?>
<sst xmlns="http://schemas.openxmlformats.org/spreadsheetml/2006/main" count="95" uniqueCount="91">
  <si>
    <t xml:space="preserve"> Anexa 11</t>
  </si>
  <si>
    <t>Cont de executie - Cheltuieli - Bugetul institutiilor publice si activitatilor finantate integral sau partial din venituri proprii</t>
  </si>
  <si>
    <t>Trimestrul: 2, Anul: 2025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</si>
  <si>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</si>
  <si>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</si>
  <si>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</si>
  <si>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</si>
  <si>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</si>
  <si>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</si>
  <si>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</si>
  <si>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</si>
  <si>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</si>
  <si>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</si>
  <si>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</si>
  <si>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</si>
  <si>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</si>
  <si>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</si>
  <si>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</si>
  <si>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</si>
  <si>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</si>
  <si>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19</t>
  </si>
  <si>
    <t>Partea a III-a  CHELTUIELI SOCIAL-CULTURALE ( COD 65.10+66.10+67.10+68.10)</t>
  </si>
  <si>
    <t>63.10</t>
  </si>
  <si>
    <t>20</t>
  </si>
  <si>
    <t>Invatamant (cod 65.10.01 la 65.10.05+65.10.07+65.10.11+65.10.50)</t>
  </si>
  <si>
    <t>65.10</t>
  </si>
  <si>
    <t>23</t>
  </si>
  <si>
    <t>Invatamânt prescolar si primar ( COD 65.10.03.01+65.10.03.02)</t>
  </si>
  <si>
    <t>65.10.03</t>
  </si>
  <si>
    <t>24</t>
  </si>
  <si>
    <t>Invatamant prescolar</t>
  </si>
  <si>
    <t>65.10.03.01</t>
  </si>
  <si>
    <t>26</t>
  </si>
  <si>
    <t>Invatamânt secundar ( cod 65.10.04.01 la  cod 65.10.04.03)</t>
  </si>
  <si>
    <t>65.10.04</t>
  </si>
  <si>
    <t>27</t>
  </si>
  <si>
    <t xml:space="preserve">Invatamant secundar inferior   </t>
  </si>
  <si>
    <t>65.10.04.01</t>
  </si>
  <si>
    <t>28</t>
  </si>
  <si>
    <t xml:space="preserve">Invatamant secundar superior   </t>
  </si>
  <si>
    <t>65.10.04.02</t>
  </si>
  <si>
    <t>33</t>
  </si>
  <si>
    <t>Servicii auxiliare pentru educatie ( cod 65.10.11.03+65.10.11.30)</t>
  </si>
  <si>
    <t>65.10.11</t>
  </si>
  <si>
    <t>35</t>
  </si>
  <si>
    <t xml:space="preserve">Internate si cantine pentru elevi </t>
  </si>
  <si>
    <t>65.10.11.03</t>
  </si>
  <si>
    <t>36</t>
  </si>
  <si>
    <t>Alte servicii auxiliare</t>
  </si>
  <si>
    <t>65.10.11.30</t>
  </si>
  <si>
    <t>39</t>
  </si>
  <si>
    <t>Sanatate ( cod 66.10.06+66.10.08+66.10.50)</t>
  </si>
  <si>
    <t>66.10</t>
  </si>
  <si>
    <t>45</t>
  </si>
  <si>
    <t>Servicii medicale în unităţi sanitare cu paturi ( cod 66.10.06.01)</t>
  </si>
  <si>
    <t>66.10.06</t>
  </si>
  <si>
    <t>46</t>
  </si>
  <si>
    <t>Spitale generale</t>
  </si>
  <si>
    <t>66.10.06.01</t>
  </si>
  <si>
    <t>52</t>
  </si>
  <si>
    <t>Cultura, recreere si religie ( 67.10.03+67.10.05+67.10.50)</t>
  </si>
  <si>
    <t>67.10</t>
  </si>
  <si>
    <t>54</t>
  </si>
  <si>
    <t>Servicii culturale ( cod 67.10.03.03 la cod 67.10.03.07+67.10.03.09 la cod 67.10.03.11+67.10.03.15+67.10.03.30 )</t>
  </si>
  <si>
    <t>67.10.03</t>
  </si>
  <si>
    <t>56</t>
  </si>
  <si>
    <t>Muzee</t>
  </si>
  <si>
    <t>67.10.03.03</t>
  </si>
  <si>
    <t>68</t>
  </si>
  <si>
    <t>Servicii recreative si sportive ( cod 67.10.05.01)</t>
  </si>
  <si>
    <t>67.10.05</t>
  </si>
  <si>
    <t>69</t>
  </si>
  <si>
    <t>Sport</t>
  </si>
  <si>
    <t>67.10.05.01</t>
  </si>
  <si>
    <t>70</t>
  </si>
  <si>
    <t>Alte servicii in domeniile culturii, recreerii si religiei</t>
  </si>
  <si>
    <t>67.10.50</t>
  </si>
  <si>
    <t>113</t>
  </si>
  <si>
    <t>VII. REZERVE, EXCEDENT / DEFICIT</t>
  </si>
  <si>
    <t>96.10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</si>
  <si>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</si>
  <si>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</si>
  <si>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</si>
  <si>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</si>
  <si>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</si>
  <si>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</si>
  <si>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</si>
  <si>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</si>
  <si>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</si>
  <si>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PREȘEDINTE DE SEDINTA,</t>
  </si>
  <si>
    <t>MUNICIPIUL CÂMPULUNG MOLDOVENESC                                           ANEXA NR. 4 LA HCL NR. 91/2025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</si>
</sst>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9A06-8B8C-420D-B36C-A4816010A3E8}">
  <dimension ref="A1:T72"/>
  <sheetViews>
    <sheetView tabSelected="1" topLeftCell="B1" workbookViewId="0">
      <selection sqref="A1:L1"/>
    </sheetView>
  </sheetViews>
  <sheetFormatPr defaultRowHeight="14.4" x14ac:dyDescent="0.3"/>
  <cols>
    <col min="1" max="1" width="4" hidden="1" customWidth="1"/>
    <col min="2" max="2" width="41.88671875" customWidth="1"/>
    <col min="3" max="3" width="11.6640625" customWidth="1"/>
    <col min="4" max="4" width="0.109375" customWidth="1"/>
    <col min="5" max="5" width="5.33203125" hidden="1" customWidth="1"/>
    <col min="6" max="6" width="13.109375" customWidth="1"/>
    <col min="7" max="7" width="12.44140625" customWidth="1"/>
    <col min="8" max="9" width="14.44140625" hidden="1" customWidth="1"/>
    <col min="10" max="10" width="13.109375" customWidth="1"/>
    <col min="11" max="11" width="0.44140625" hidden="1" customWidth="1"/>
    <col min="12" max="12" width="14.44140625" hidden="1" customWidth="1"/>
  </cols>
  <sheetData>
    <row r="1" spans="1:12" x14ac:dyDescent="0.3">
      <c r="A1" s="9" t="s">
        <v>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">
      <c r="A2" s="9" t="s">
        <v>80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.5" customHeight="1" x14ac:dyDescent="0.3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69.900000000000006" customHeigh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 thickBot="1" x14ac:dyDescent="0.35"/>
    <row r="7" spans="1:12" s="2" customFormat="1" ht="15" thickBot="1" x14ac:dyDescent="0.35">
      <c r="A7" s="8" t="s">
        <v>3</v>
      </c>
      <c r="B7" s="8"/>
      <c r="C7" s="8" t="s">
        <v>5</v>
      </c>
      <c r="D7" s="8" t="s">
        <v>7</v>
      </c>
      <c r="E7" s="8"/>
      <c r="F7" s="8" t="s">
        <v>10</v>
      </c>
      <c r="G7" s="8"/>
      <c r="H7" s="8" t="s">
        <v>11</v>
      </c>
      <c r="I7" s="8" t="s">
        <v>12</v>
      </c>
      <c r="J7" s="8" t="s">
        <v>13</v>
      </c>
      <c r="K7" s="8" t="s">
        <v>14</v>
      </c>
      <c r="L7" s="8" t="s">
        <v>16</v>
      </c>
    </row>
    <row r="8" spans="1:12" s="2" customFormat="1" ht="15" thickBot="1" x14ac:dyDescent="0.35">
      <c r="A8" s="8"/>
      <c r="B8" s="8"/>
      <c r="C8" s="8"/>
      <c r="D8" s="8" t="s">
        <v>8</v>
      </c>
      <c r="E8" s="8" t="s">
        <v>9</v>
      </c>
      <c r="F8" s="8" t="s">
        <v>8</v>
      </c>
      <c r="G8" s="8" t="s">
        <v>9</v>
      </c>
      <c r="H8" s="8"/>
      <c r="I8" s="8"/>
      <c r="J8" s="8"/>
      <c r="K8" s="8"/>
      <c r="L8" s="8"/>
    </row>
    <row r="9" spans="1:12" s="2" customFormat="1" ht="1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2" customFormat="1" ht="22.5" customHeight="1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2" customFormat="1" ht="51.6" thickBot="1" x14ac:dyDescent="0.35">
      <c r="A12" s="8" t="s">
        <v>4</v>
      </c>
      <c r="B12" s="8"/>
      <c r="C12" s="1" t="s">
        <v>6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15</v>
      </c>
      <c r="L12" s="1">
        <v>9</v>
      </c>
    </row>
    <row r="13" spans="1:12" s="2" customFormat="1" ht="21.6" x14ac:dyDescent="0.3">
      <c r="A13" s="3" t="s">
        <v>17</v>
      </c>
      <c r="B13" s="3" t="s">
        <v>18</v>
      </c>
      <c r="C13" s="3" t="s">
        <v>19</v>
      </c>
      <c r="D13" s="4">
        <f t="shared" ref="D13:J13" si="0">+D14</f>
        <v>0</v>
      </c>
      <c r="E13" s="4">
        <f t="shared" si="0"/>
        <v>0</v>
      </c>
      <c r="F13" s="4">
        <f t="shared" si="0"/>
        <v>72277870</v>
      </c>
      <c r="G13" s="4">
        <f t="shared" si="0"/>
        <v>41209070</v>
      </c>
      <c r="H13" s="4">
        <f t="shared" si="0"/>
        <v>60073916</v>
      </c>
      <c r="I13" s="4">
        <f t="shared" si="0"/>
        <v>60073916</v>
      </c>
      <c r="J13" s="4">
        <f t="shared" si="0"/>
        <v>31235483</v>
      </c>
      <c r="K13" s="4">
        <f t="shared" ref="K13:K33" si="1">I13-J13</f>
        <v>28838433</v>
      </c>
      <c r="L13" s="4">
        <f>+L14</f>
        <v>33640567</v>
      </c>
    </row>
    <row r="14" spans="1:12" s="2" customFormat="1" ht="21.6" x14ac:dyDescent="0.3">
      <c r="A14" s="3" t="s">
        <v>20</v>
      </c>
      <c r="B14" s="3" t="s">
        <v>21</v>
      </c>
      <c r="C14" s="3" t="s">
        <v>22</v>
      </c>
      <c r="D14" s="4">
        <f t="shared" ref="D14:J14" si="2">D15+D24+D27</f>
        <v>0</v>
      </c>
      <c r="E14" s="4">
        <f t="shared" si="2"/>
        <v>0</v>
      </c>
      <c r="F14" s="4">
        <f t="shared" si="2"/>
        <v>72277870</v>
      </c>
      <c r="G14" s="4">
        <f t="shared" si="2"/>
        <v>41209070</v>
      </c>
      <c r="H14" s="4">
        <f t="shared" si="2"/>
        <v>60073916</v>
      </c>
      <c r="I14" s="4">
        <f t="shared" si="2"/>
        <v>60073916</v>
      </c>
      <c r="J14" s="4">
        <f t="shared" si="2"/>
        <v>31235483</v>
      </c>
      <c r="K14" s="4">
        <f t="shared" si="1"/>
        <v>28838433</v>
      </c>
      <c r="L14" s="4">
        <f>L15+L24+L27</f>
        <v>33640567</v>
      </c>
    </row>
    <row r="15" spans="1:12" s="2" customFormat="1" ht="21.6" x14ac:dyDescent="0.3">
      <c r="A15" s="3" t="s">
        <v>23</v>
      </c>
      <c r="B15" s="3" t="s">
        <v>24</v>
      </c>
      <c r="C15" s="3" t="s">
        <v>25</v>
      </c>
      <c r="D15" s="4">
        <f t="shared" ref="D15:J15" si="3">+D16+D18+D21</f>
        <v>0</v>
      </c>
      <c r="E15" s="4">
        <f t="shared" si="3"/>
        <v>0</v>
      </c>
      <c r="F15" s="4">
        <f t="shared" si="3"/>
        <v>1244600</v>
      </c>
      <c r="G15" s="4">
        <f t="shared" si="3"/>
        <v>876000</v>
      </c>
      <c r="H15" s="4">
        <f t="shared" si="3"/>
        <v>308876</v>
      </c>
      <c r="I15" s="4">
        <f t="shared" si="3"/>
        <v>308876</v>
      </c>
      <c r="J15" s="4">
        <f t="shared" si="3"/>
        <v>303006</v>
      </c>
      <c r="K15" s="4">
        <f t="shared" si="1"/>
        <v>5870</v>
      </c>
      <c r="L15" s="4">
        <f>+L16+L18+L21</f>
        <v>345834</v>
      </c>
    </row>
    <row r="16" spans="1:12" s="2" customFormat="1" ht="21.6" x14ac:dyDescent="0.3">
      <c r="A16" s="3" t="s">
        <v>26</v>
      </c>
      <c r="B16" s="3" t="s">
        <v>27</v>
      </c>
      <c r="C16" s="3" t="s">
        <v>28</v>
      </c>
      <c r="D16" s="4">
        <f t="shared" ref="D16:J16" si="4">D17</f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1"/>
        <v>0</v>
      </c>
      <c r="L16" s="4">
        <f>L17</f>
        <v>46741</v>
      </c>
    </row>
    <row r="17" spans="1:12" s="2" customFormat="1" x14ac:dyDescent="0.3">
      <c r="A17" s="3" t="s">
        <v>29</v>
      </c>
      <c r="B17" s="3" t="s">
        <v>30</v>
      </c>
      <c r="C17" s="3" t="s">
        <v>31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 t="shared" si="1"/>
        <v>0</v>
      </c>
      <c r="L17" s="4">
        <v>46741</v>
      </c>
    </row>
    <row r="18" spans="1:12" s="2" customFormat="1" ht="21.6" x14ac:dyDescent="0.3">
      <c r="A18" s="3" t="s">
        <v>32</v>
      </c>
      <c r="B18" s="3" t="s">
        <v>33</v>
      </c>
      <c r="C18" s="3" t="s">
        <v>34</v>
      </c>
      <c r="D18" s="4">
        <f t="shared" ref="D18:J18" si="5">D19+D20</f>
        <v>0</v>
      </c>
      <c r="E18" s="4">
        <f t="shared" si="5"/>
        <v>0</v>
      </c>
      <c r="F18" s="4">
        <f t="shared" si="5"/>
        <v>208700</v>
      </c>
      <c r="G18" s="4">
        <f t="shared" si="5"/>
        <v>170100</v>
      </c>
      <c r="H18" s="4">
        <f t="shared" si="5"/>
        <v>37920</v>
      </c>
      <c r="I18" s="4">
        <f t="shared" si="5"/>
        <v>37920</v>
      </c>
      <c r="J18" s="4">
        <f t="shared" si="5"/>
        <v>37920</v>
      </c>
      <c r="K18" s="4">
        <f t="shared" si="1"/>
        <v>0</v>
      </c>
      <c r="L18" s="4">
        <f>L19+L20</f>
        <v>175492</v>
      </c>
    </row>
    <row r="19" spans="1:12" s="2" customFormat="1" x14ac:dyDescent="0.3">
      <c r="A19" s="3" t="s">
        <v>35</v>
      </c>
      <c r="B19" s="3" t="s">
        <v>36</v>
      </c>
      <c r="C19" s="3" t="s">
        <v>37</v>
      </c>
      <c r="D19" s="4">
        <v>0</v>
      </c>
      <c r="E19" s="4">
        <v>0</v>
      </c>
      <c r="F19" s="4">
        <v>36800</v>
      </c>
      <c r="G19" s="4">
        <v>36800</v>
      </c>
      <c r="H19" s="4">
        <v>697</v>
      </c>
      <c r="I19" s="4">
        <v>697</v>
      </c>
      <c r="J19" s="4">
        <v>697</v>
      </c>
      <c r="K19" s="4">
        <f t="shared" si="1"/>
        <v>0</v>
      </c>
      <c r="L19" s="4">
        <v>2522</v>
      </c>
    </row>
    <row r="20" spans="1:12" s="2" customFormat="1" x14ac:dyDescent="0.3">
      <c r="A20" s="3" t="s">
        <v>38</v>
      </c>
      <c r="B20" s="3" t="s">
        <v>39</v>
      </c>
      <c r="C20" s="3" t="s">
        <v>40</v>
      </c>
      <c r="D20" s="4">
        <v>0</v>
      </c>
      <c r="E20" s="4">
        <v>0</v>
      </c>
      <c r="F20" s="4">
        <v>171900</v>
      </c>
      <c r="G20" s="4">
        <v>133300</v>
      </c>
      <c r="H20" s="4">
        <v>37223</v>
      </c>
      <c r="I20" s="4">
        <v>37223</v>
      </c>
      <c r="J20" s="4">
        <v>37223</v>
      </c>
      <c r="K20" s="4">
        <f t="shared" si="1"/>
        <v>0</v>
      </c>
      <c r="L20" s="4">
        <v>172970</v>
      </c>
    </row>
    <row r="21" spans="1:12" s="2" customFormat="1" ht="21.6" x14ac:dyDescent="0.3">
      <c r="A21" s="3" t="s">
        <v>41</v>
      </c>
      <c r="B21" s="3" t="s">
        <v>42</v>
      </c>
      <c r="C21" s="3" t="s">
        <v>43</v>
      </c>
      <c r="D21" s="4">
        <f t="shared" ref="D21:J21" si="6">+D22+D23</f>
        <v>0</v>
      </c>
      <c r="E21" s="4">
        <f t="shared" si="6"/>
        <v>0</v>
      </c>
      <c r="F21" s="4">
        <f t="shared" si="6"/>
        <v>1035900</v>
      </c>
      <c r="G21" s="4">
        <f t="shared" si="6"/>
        <v>705900</v>
      </c>
      <c r="H21" s="4">
        <f t="shared" si="6"/>
        <v>270956</v>
      </c>
      <c r="I21" s="4">
        <f t="shared" si="6"/>
        <v>270956</v>
      </c>
      <c r="J21" s="4">
        <f t="shared" si="6"/>
        <v>265086</v>
      </c>
      <c r="K21" s="4">
        <f t="shared" si="1"/>
        <v>5870</v>
      </c>
      <c r="L21" s="4">
        <f>+L22+L23</f>
        <v>123601</v>
      </c>
    </row>
    <row r="22" spans="1:12" s="2" customFormat="1" x14ac:dyDescent="0.3">
      <c r="A22" s="3" t="s">
        <v>44</v>
      </c>
      <c r="B22" s="3" t="s">
        <v>45</v>
      </c>
      <c r="C22" s="3" t="s">
        <v>46</v>
      </c>
      <c r="D22" s="4">
        <v>0</v>
      </c>
      <c r="E22" s="4">
        <v>0</v>
      </c>
      <c r="F22" s="4">
        <v>693900</v>
      </c>
      <c r="G22" s="4">
        <v>453900</v>
      </c>
      <c r="H22" s="4">
        <v>171318</v>
      </c>
      <c r="I22" s="4">
        <v>171318</v>
      </c>
      <c r="J22" s="4">
        <v>170852</v>
      </c>
      <c r="K22" s="4">
        <f t="shared" si="1"/>
        <v>466</v>
      </c>
      <c r="L22" s="4">
        <v>54700</v>
      </c>
    </row>
    <row r="23" spans="1:12" s="2" customFormat="1" x14ac:dyDescent="0.3">
      <c r="A23" s="3" t="s">
        <v>47</v>
      </c>
      <c r="B23" s="3" t="s">
        <v>48</v>
      </c>
      <c r="C23" s="3" t="s">
        <v>49</v>
      </c>
      <c r="D23" s="4">
        <v>0</v>
      </c>
      <c r="E23" s="4">
        <v>0</v>
      </c>
      <c r="F23" s="4">
        <v>342000</v>
      </c>
      <c r="G23" s="4">
        <v>252000</v>
      </c>
      <c r="H23" s="4">
        <v>99638</v>
      </c>
      <c r="I23" s="4">
        <v>99638</v>
      </c>
      <c r="J23" s="4">
        <v>94234</v>
      </c>
      <c r="K23" s="4">
        <f t="shared" si="1"/>
        <v>5404</v>
      </c>
      <c r="L23" s="4">
        <v>68901</v>
      </c>
    </row>
    <row r="24" spans="1:12" s="2" customFormat="1" x14ac:dyDescent="0.3">
      <c r="A24" s="3" t="s">
        <v>50</v>
      </c>
      <c r="B24" s="3" t="s">
        <v>51</v>
      </c>
      <c r="C24" s="3" t="s">
        <v>52</v>
      </c>
      <c r="D24" s="4">
        <f t="shared" ref="D24:J24" si="7">+D25</f>
        <v>0</v>
      </c>
      <c r="E24" s="4">
        <f t="shared" si="7"/>
        <v>0</v>
      </c>
      <c r="F24" s="4">
        <f t="shared" si="7"/>
        <v>67735870</v>
      </c>
      <c r="G24" s="4">
        <f t="shared" si="7"/>
        <v>38282870</v>
      </c>
      <c r="H24" s="4">
        <f t="shared" si="7"/>
        <v>58282429</v>
      </c>
      <c r="I24" s="4">
        <f t="shared" si="7"/>
        <v>58282429</v>
      </c>
      <c r="J24" s="4">
        <f t="shared" si="7"/>
        <v>29492958</v>
      </c>
      <c r="K24" s="4">
        <f t="shared" si="1"/>
        <v>28789471</v>
      </c>
      <c r="L24" s="4">
        <f>+L25</f>
        <v>32061219</v>
      </c>
    </row>
    <row r="25" spans="1:12" s="2" customFormat="1" ht="21.6" x14ac:dyDescent="0.3">
      <c r="A25" s="3" t="s">
        <v>53</v>
      </c>
      <c r="B25" s="3" t="s">
        <v>54</v>
      </c>
      <c r="C25" s="3" t="s">
        <v>55</v>
      </c>
      <c r="D25" s="4">
        <f t="shared" ref="D25:J25" si="8">D26</f>
        <v>0</v>
      </c>
      <c r="E25" s="4">
        <f t="shared" si="8"/>
        <v>0</v>
      </c>
      <c r="F25" s="4">
        <f t="shared" si="8"/>
        <v>67735870</v>
      </c>
      <c r="G25" s="4">
        <f t="shared" si="8"/>
        <v>38282870</v>
      </c>
      <c r="H25" s="4">
        <f t="shared" si="8"/>
        <v>58282429</v>
      </c>
      <c r="I25" s="4">
        <f t="shared" si="8"/>
        <v>58282429</v>
      </c>
      <c r="J25" s="4">
        <f t="shared" si="8"/>
        <v>29492958</v>
      </c>
      <c r="K25" s="4">
        <f t="shared" si="1"/>
        <v>28789471</v>
      </c>
      <c r="L25" s="4">
        <f>L26</f>
        <v>32061219</v>
      </c>
    </row>
    <row r="26" spans="1:12" s="2" customFormat="1" x14ac:dyDescent="0.3">
      <c r="A26" s="3" t="s">
        <v>56</v>
      </c>
      <c r="B26" s="3" t="s">
        <v>57</v>
      </c>
      <c r="C26" s="3" t="s">
        <v>58</v>
      </c>
      <c r="D26" s="4">
        <v>0</v>
      </c>
      <c r="E26" s="4">
        <v>0</v>
      </c>
      <c r="F26" s="4">
        <v>67735870</v>
      </c>
      <c r="G26" s="4">
        <v>38282870</v>
      </c>
      <c r="H26" s="4">
        <v>58282429</v>
      </c>
      <c r="I26" s="4">
        <v>58282429</v>
      </c>
      <c r="J26" s="4">
        <v>29492958</v>
      </c>
      <c r="K26" s="4">
        <f t="shared" si="1"/>
        <v>28789471</v>
      </c>
      <c r="L26" s="4">
        <v>32061219</v>
      </c>
    </row>
    <row r="27" spans="1:12" s="2" customFormat="1" ht="21.6" x14ac:dyDescent="0.3">
      <c r="A27" s="3" t="s">
        <v>59</v>
      </c>
      <c r="B27" s="3" t="s">
        <v>60</v>
      </c>
      <c r="C27" s="3" t="s">
        <v>61</v>
      </c>
      <c r="D27" s="4">
        <f t="shared" ref="D27:J27" si="9">+D28+D30+D32</f>
        <v>0</v>
      </c>
      <c r="E27" s="4">
        <f t="shared" si="9"/>
        <v>0</v>
      </c>
      <c r="F27" s="4">
        <f t="shared" si="9"/>
        <v>3297400</v>
      </c>
      <c r="G27" s="4">
        <f t="shared" si="9"/>
        <v>2050200</v>
      </c>
      <c r="H27" s="4">
        <f t="shared" si="9"/>
        <v>1482611</v>
      </c>
      <c r="I27" s="4">
        <f t="shared" si="9"/>
        <v>1482611</v>
      </c>
      <c r="J27" s="4">
        <f t="shared" si="9"/>
        <v>1439519</v>
      </c>
      <c r="K27" s="4">
        <f t="shared" si="1"/>
        <v>43092</v>
      </c>
      <c r="L27" s="4">
        <f>+L28+L30+L32</f>
        <v>1233514</v>
      </c>
    </row>
    <row r="28" spans="1:12" s="2" customFormat="1" ht="31.8" x14ac:dyDescent="0.3">
      <c r="A28" s="3" t="s">
        <v>62</v>
      </c>
      <c r="B28" s="3" t="s">
        <v>63</v>
      </c>
      <c r="C28" s="3" t="s">
        <v>64</v>
      </c>
      <c r="D28" s="4">
        <f t="shared" ref="D28:J28" si="10">+D29</f>
        <v>0</v>
      </c>
      <c r="E28" s="4">
        <f t="shared" si="10"/>
        <v>0</v>
      </c>
      <c r="F28" s="4">
        <f t="shared" si="10"/>
        <v>1400000</v>
      </c>
      <c r="G28" s="4">
        <f t="shared" si="10"/>
        <v>793800</v>
      </c>
      <c r="H28" s="4">
        <f t="shared" si="10"/>
        <v>626704</v>
      </c>
      <c r="I28" s="4">
        <f t="shared" si="10"/>
        <v>626704</v>
      </c>
      <c r="J28" s="4">
        <f t="shared" si="10"/>
        <v>583612</v>
      </c>
      <c r="K28" s="4">
        <f t="shared" si="1"/>
        <v>43092</v>
      </c>
      <c r="L28" s="4">
        <f>+L29</f>
        <v>668929</v>
      </c>
    </row>
    <row r="29" spans="1:12" s="2" customFormat="1" x14ac:dyDescent="0.3">
      <c r="A29" s="3" t="s">
        <v>65</v>
      </c>
      <c r="B29" s="3" t="s">
        <v>66</v>
      </c>
      <c r="C29" s="3" t="s">
        <v>67</v>
      </c>
      <c r="D29" s="4">
        <v>0</v>
      </c>
      <c r="E29" s="4">
        <v>0</v>
      </c>
      <c r="F29" s="4">
        <v>1400000</v>
      </c>
      <c r="G29" s="4">
        <v>793800</v>
      </c>
      <c r="H29" s="4">
        <v>626704</v>
      </c>
      <c r="I29" s="4">
        <v>626704</v>
      </c>
      <c r="J29" s="4">
        <v>583612</v>
      </c>
      <c r="K29" s="4">
        <f t="shared" si="1"/>
        <v>43092</v>
      </c>
      <c r="L29" s="4">
        <v>668929</v>
      </c>
    </row>
    <row r="30" spans="1:12" s="2" customFormat="1" x14ac:dyDescent="0.3">
      <c r="A30" s="3" t="s">
        <v>68</v>
      </c>
      <c r="B30" s="3" t="s">
        <v>69</v>
      </c>
      <c r="C30" s="3" t="s">
        <v>70</v>
      </c>
      <c r="D30" s="4">
        <f t="shared" ref="D30:J30" si="11">D31</f>
        <v>0</v>
      </c>
      <c r="E30" s="4">
        <f t="shared" si="11"/>
        <v>0</v>
      </c>
      <c r="F30" s="4">
        <f t="shared" si="11"/>
        <v>1800000</v>
      </c>
      <c r="G30" s="4">
        <f t="shared" si="11"/>
        <v>1173000</v>
      </c>
      <c r="H30" s="4">
        <f t="shared" si="11"/>
        <v>845353</v>
      </c>
      <c r="I30" s="4">
        <f t="shared" si="11"/>
        <v>845353</v>
      </c>
      <c r="J30" s="4">
        <f t="shared" si="11"/>
        <v>845353</v>
      </c>
      <c r="K30" s="4">
        <f t="shared" si="1"/>
        <v>0</v>
      </c>
      <c r="L30" s="4">
        <f>L31</f>
        <v>544947</v>
      </c>
    </row>
    <row r="31" spans="1:12" s="2" customFormat="1" x14ac:dyDescent="0.3">
      <c r="A31" s="3" t="s">
        <v>71</v>
      </c>
      <c r="B31" s="3" t="s">
        <v>72</v>
      </c>
      <c r="C31" s="3" t="s">
        <v>73</v>
      </c>
      <c r="D31" s="4">
        <v>0</v>
      </c>
      <c r="E31" s="4">
        <v>0</v>
      </c>
      <c r="F31" s="4">
        <v>1800000</v>
      </c>
      <c r="G31" s="4">
        <v>1173000</v>
      </c>
      <c r="H31" s="4">
        <v>845353</v>
      </c>
      <c r="I31" s="4">
        <v>845353</v>
      </c>
      <c r="J31" s="4">
        <v>845353</v>
      </c>
      <c r="K31" s="4">
        <f t="shared" si="1"/>
        <v>0</v>
      </c>
      <c r="L31" s="4">
        <v>544947</v>
      </c>
    </row>
    <row r="32" spans="1:12" s="2" customFormat="1" x14ac:dyDescent="0.3">
      <c r="A32" s="3" t="s">
        <v>74</v>
      </c>
      <c r="B32" s="3" t="s">
        <v>75</v>
      </c>
      <c r="C32" s="3" t="s">
        <v>76</v>
      </c>
      <c r="D32" s="4">
        <v>0</v>
      </c>
      <c r="E32" s="4">
        <v>0</v>
      </c>
      <c r="F32" s="4">
        <v>97400</v>
      </c>
      <c r="G32" s="4">
        <v>83400</v>
      </c>
      <c r="H32" s="4">
        <v>10554</v>
      </c>
      <c r="I32" s="4">
        <v>10554</v>
      </c>
      <c r="J32" s="4">
        <v>10554</v>
      </c>
      <c r="K32" s="4">
        <f t="shared" si="1"/>
        <v>0</v>
      </c>
      <c r="L32" s="4">
        <v>19638</v>
      </c>
    </row>
    <row r="33" spans="1:12" s="2" customFormat="1" x14ac:dyDescent="0.3">
      <c r="A33" s="3" t="s">
        <v>77</v>
      </c>
      <c r="B33" s="3" t="s">
        <v>78</v>
      </c>
      <c r="C33" s="3" t="s">
        <v>79</v>
      </c>
      <c r="D33" s="4">
        <v>0</v>
      </c>
      <c r="E33" s="4">
        <v>0</v>
      </c>
      <c r="F33" s="4">
        <v>-3585200</v>
      </c>
      <c r="G33" s="4">
        <v>-3585200</v>
      </c>
      <c r="H33" s="4">
        <v>0</v>
      </c>
      <c r="I33" s="4">
        <v>0</v>
      </c>
      <c r="J33" s="4">
        <v>2272531</v>
      </c>
      <c r="K33" s="4">
        <f t="shared" si="1"/>
        <v>-2272531</v>
      </c>
      <c r="L33" s="4">
        <v>0</v>
      </c>
    </row>
    <row r="34" spans="1:12" ht="20.25" customHeight="1" x14ac:dyDescent="0.3">
      <c r="A34" s="6" t="s">
        <v>81</v>
      </c>
      <c r="B34" s="7" t="s">
        <v>81</v>
      </c>
      <c r="F34" s="7" t="s">
        <v>82</v>
      </c>
    </row>
    <row r="35" spans="1:12" ht="14.25" customHeight="1" x14ac:dyDescent="0.3">
      <c r="A35" s="6" t="s">
        <v>83</v>
      </c>
      <c r="B35" s="7" t="s">
        <v>83</v>
      </c>
      <c r="F35" s="7" t="s">
        <v>84</v>
      </c>
    </row>
    <row r="36" spans="1:12" x14ac:dyDescent="0.3">
      <c r="A36" s="7"/>
      <c r="B36" s="7"/>
      <c r="F36" s="7"/>
    </row>
    <row r="37" spans="1:12" x14ac:dyDescent="0.3">
      <c r="A37" s="7"/>
      <c r="B37" s="7" t="s">
        <v>85</v>
      </c>
      <c r="F37" s="7"/>
    </row>
    <row r="38" spans="1:12" x14ac:dyDescent="0.3">
      <c r="A38" s="7"/>
      <c r="B38" s="7"/>
      <c r="F38" s="7"/>
    </row>
    <row r="39" spans="1:12" x14ac:dyDescent="0.3">
      <c r="A39" s="7"/>
      <c r="B39" s="7"/>
      <c r="F39" s="7"/>
    </row>
    <row r="40" spans="1:12" x14ac:dyDescent="0.3">
      <c r="A40" s="7" t="s">
        <v>86</v>
      </c>
      <c r="B40" s="7" t="s">
        <v>89</v>
      </c>
      <c r="F40" s="7" t="s">
        <v>87</v>
      </c>
    </row>
    <row r="41" spans="1:12" x14ac:dyDescent="0.3">
      <c r="F41" s="7" t="s">
        <v>88</v>
      </c>
    </row>
    <row r="72" spans="1:20" x14ac:dyDescent="0.3">
      <c r="A72" s="5"/>
      <c r="B72" s="5"/>
      <c r="C72" s="5"/>
      <c r="D72" s="5"/>
      <c r="I72" s="5"/>
      <c r="J72" s="5"/>
      <c r="K72" s="5"/>
      <c r="L72" s="5"/>
      <c r="Q72" s="5"/>
      <c r="R72" s="5"/>
      <c r="S72" s="5"/>
      <c r="T72" s="5"/>
    </row>
  </sheetData>
  <mergeCells count="19">
    <mergeCell ref="A12:B12"/>
    <mergeCell ref="C7:C11"/>
    <mergeCell ref="D7:E7"/>
    <mergeCell ref="D8:D11"/>
    <mergeCell ref="E8:E11"/>
    <mergeCell ref="A7:B11"/>
    <mergeCell ref="H7:H11"/>
    <mergeCell ref="I7:I11"/>
    <mergeCell ref="J7:J11"/>
    <mergeCell ref="K7:K11"/>
    <mergeCell ref="A1:L1"/>
    <mergeCell ref="A2:L2"/>
    <mergeCell ref="A3:L3"/>
    <mergeCell ref="A4:L4"/>
    <mergeCell ref="A5:L5"/>
    <mergeCell ref="L7:L11"/>
    <mergeCell ref="F7:G7"/>
    <mergeCell ref="F8:F11"/>
    <mergeCell ref="G8:G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2025-07-29T11:47:13Z</cp:lastPrinted>
  <dcterms:created xsi:type="dcterms:W3CDTF">2025-07-28T14:01:16Z</dcterms:created>
  <dcterms:modified xsi:type="dcterms:W3CDTF">2025-08-06T10:08:51Z</dcterms:modified>
</cp:coreProperties>
</file>