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688" activeTab="0"/>
  </bookViews>
  <sheets>
    <sheet name="cheltuieli pt sedinta" sheetId="1" r:id="rId1"/>
  </sheets>
  <externalReferences>
    <externalReference r:id="rId4"/>
  </externalReferences>
  <definedNames>
    <definedName name="_xlnm._FilterDatabase" localSheetId="0" hidden="1">'cheltuieli pt sedinta'!$E$11:$G$51</definedName>
    <definedName name="Excel_BuiltIn_Database">#REF!</definedName>
    <definedName name="_xlnm.Print_Titles" localSheetId="0">'cheltuieli pt sedinta'!$7:$9</definedName>
  </definedNames>
  <calcPr fullCalcOnLoad="1"/>
</workbook>
</file>

<file path=xl/sharedStrings.xml><?xml version="1.0" encoding="utf-8"?>
<sst xmlns="http://schemas.openxmlformats.org/spreadsheetml/2006/main" count="452" uniqueCount="188">
  <si>
    <t>JUDEŢUL: SUCEAVA</t>
  </si>
  <si>
    <t xml:space="preserve">CONTUL DE EXECUTIE AL INSTITUŢIILOR PUBLICE ŞI ACTIVITĂŢILOR FINANŢATE INTEGRAL SAU PARŢIAL DIN VENITURI PROPRII </t>
  </si>
  <si>
    <t>D E N U M I R E A     I N D I C A T O R I L O R</t>
  </si>
  <si>
    <t>Cod indicator</t>
  </si>
  <si>
    <t>Buget final</t>
  </si>
  <si>
    <t>Procent de realizare</t>
  </si>
  <si>
    <t>TOTAL CHELTUIELI ( cod 50.10+59.10+63.10+69.10+79.10)</t>
  </si>
  <si>
    <t>49.10</t>
  </si>
  <si>
    <t>Partea I-a SERVICII PUBLICE GENERALE (cod 54.10+55.10)</t>
  </si>
  <si>
    <t>50.10</t>
  </si>
  <si>
    <t>Alte servicii publice generale (cod 54.10.10)</t>
  </si>
  <si>
    <t>54.10</t>
  </si>
  <si>
    <t>Din total capitol:</t>
  </si>
  <si>
    <t>Servicii publice comunitare de evidenţă a persoanelor</t>
  </si>
  <si>
    <t>54.10.10</t>
  </si>
  <si>
    <t>Tranzactii privind datoria publica si imprumuturi</t>
  </si>
  <si>
    <t>55.10</t>
  </si>
  <si>
    <t>Partea a II-a APARARE, ORDINE PUBLICA SI SIGURANTA NATIONALA (cod 61.10)</t>
  </si>
  <si>
    <t>59.10</t>
  </si>
  <si>
    <t>Ordine publica si siguranta nationala ( cod 61.10.03+61.10.50)</t>
  </si>
  <si>
    <t>61.10</t>
  </si>
  <si>
    <t>Ordine publica ( cod 61.10.03.04)</t>
  </si>
  <si>
    <t>61.10.03</t>
  </si>
  <si>
    <t>Politie comunitara</t>
  </si>
  <si>
    <t>61.10.03.04</t>
  </si>
  <si>
    <t>Alte cheltuieli în domeniul ordinii publice şi siguranţei naţionale</t>
  </si>
  <si>
    <t>61.10.50</t>
  </si>
  <si>
    <t>Partea a III-a  CHELTUIELI SOCIAL-CULTURALE ( COD 65.10+66.10+67.10+68.10)</t>
  </si>
  <si>
    <t>63.10</t>
  </si>
  <si>
    <t>Invatamant ( cod 65.10.03+65.10.04+65.10.05+65.10.07+65.10.11+65.10.50)</t>
  </si>
  <si>
    <t>65.10</t>
  </si>
  <si>
    <t>Învatamânt prescolar si primar ( COD 65.10.03.01+65.10.03.02)</t>
  </si>
  <si>
    <t>65.10.03</t>
  </si>
  <si>
    <t>Învatamânt prescolar</t>
  </si>
  <si>
    <t>65.10.03.01</t>
  </si>
  <si>
    <t>Învatamânt primar</t>
  </si>
  <si>
    <t>65.10.03.02</t>
  </si>
  <si>
    <t>Învatamânt secundar ( cod 65.10.04.01 la  cod 65.10.04.03)</t>
  </si>
  <si>
    <t>65.10.04</t>
  </si>
  <si>
    <t xml:space="preserve">Învatamânt secundar inferior   </t>
  </si>
  <si>
    <t>65.10.04.01</t>
  </si>
  <si>
    <t xml:space="preserve">Învatamânt secundar superior   </t>
  </si>
  <si>
    <t>65.10.04.02</t>
  </si>
  <si>
    <t>Invatamant profesional</t>
  </si>
  <si>
    <t>65.10.04.03</t>
  </si>
  <si>
    <t>Învatamânt postliceal</t>
  </si>
  <si>
    <t>65.10.05</t>
  </si>
  <si>
    <t>Învatamânt  nedefinibil prin nivel ( COD 65.10.07.04)</t>
  </si>
  <si>
    <t>65.10.07</t>
  </si>
  <si>
    <t>Învatamânt special</t>
  </si>
  <si>
    <t>65.10.07.04</t>
  </si>
  <si>
    <t>Servicii auxiliare pentru educatie ( cod 65.10.11.03+65.10.11.30)</t>
  </si>
  <si>
    <t>65.10.11</t>
  </si>
  <si>
    <t xml:space="preserve">Internate si cantine pentru elevi </t>
  </si>
  <si>
    <t>65.10.11.03</t>
  </si>
  <si>
    <t>Alte servicii auxiliare</t>
  </si>
  <si>
    <t>65.10.11.30</t>
  </si>
  <si>
    <t>Alte cheltuieli în domeniul învatamântului</t>
  </si>
  <si>
    <t>65.10.50</t>
  </si>
  <si>
    <t>Sanatate ( cod 66.10.06+66.10.08+66.10.50)</t>
  </si>
  <si>
    <t>66.10</t>
  </si>
  <si>
    <t>Servicii medicale în unităţi sanitare cu paturi ( cod 66.10.06.01)</t>
  </si>
  <si>
    <t>66.10.06</t>
  </si>
  <si>
    <t>Spitale generale</t>
  </si>
  <si>
    <t>66.10.06.01</t>
  </si>
  <si>
    <t>Servicii de sanatate publica</t>
  </si>
  <si>
    <t>66.10.08</t>
  </si>
  <si>
    <t>Alte cheltuieli in domeniul sanatatii ( cod 66.10.50.50)</t>
  </si>
  <si>
    <t>66.10.50</t>
  </si>
  <si>
    <t>Alte institutii si actiuni sanitare</t>
  </si>
  <si>
    <t>66.10.50.50</t>
  </si>
  <si>
    <t>Cultura, recreere si religie ( 67.10.03+67.10.05+67.10.50)</t>
  </si>
  <si>
    <t>67.10</t>
  </si>
  <si>
    <t>Servicii culturale ( cod 67.10.03.03 la cod 67.10.03.07+67.10.03.09 la cod 67.10.03.11+67.10.03.15+67.10.03.30 )</t>
  </si>
  <si>
    <t>67.10.03</t>
  </si>
  <si>
    <t>Muzee</t>
  </si>
  <si>
    <t>67.10.03.03</t>
  </si>
  <si>
    <t>Institutii publice de spectacole si concerte</t>
  </si>
  <si>
    <t>67.10.03.04</t>
  </si>
  <si>
    <t>Scoli populare de arta si meserii</t>
  </si>
  <si>
    <t>67.10.03.05</t>
  </si>
  <si>
    <t>Case de cultura</t>
  </si>
  <si>
    <t>67.10.03.06</t>
  </si>
  <si>
    <t>Camine culturale</t>
  </si>
  <si>
    <t>67.10.03.07</t>
  </si>
  <si>
    <t>Universitati populare</t>
  </si>
  <si>
    <t>67.10.03.09</t>
  </si>
  <si>
    <t>Presa</t>
  </si>
  <si>
    <t>67.10.03.10</t>
  </si>
  <si>
    <t>Edituri</t>
  </si>
  <si>
    <t>67.10.03.11</t>
  </si>
  <si>
    <t>Gradini botanice</t>
  </si>
  <si>
    <t>67.10.03.15</t>
  </si>
  <si>
    <t>Alte servicii culturale</t>
  </si>
  <si>
    <t>67.10.03.30</t>
  </si>
  <si>
    <t>Servicii recreative si sportive ( cod 67.10.05.01)</t>
  </si>
  <si>
    <t>67.10.05</t>
  </si>
  <si>
    <t>Sport</t>
  </si>
  <si>
    <t>67.10.05.01</t>
  </si>
  <si>
    <t>Alte servicii în domeniile culturii, recreerii si religiei</t>
  </si>
  <si>
    <t>67.10.50</t>
  </si>
  <si>
    <t>Asistenta sociala in caz de boli si invaliditati ( cod 68.10.05.02)</t>
  </si>
  <si>
    <t>68.10.05</t>
  </si>
  <si>
    <t>Asistenta sociala  in  caz de invaliditate</t>
  </si>
  <si>
    <t>68.10.05.02</t>
  </si>
  <si>
    <t>Crese</t>
  </si>
  <si>
    <t>68.10.11</t>
  </si>
  <si>
    <t>Unitati de asistenta medico-sociale</t>
  </si>
  <si>
    <t>68.10.12</t>
  </si>
  <si>
    <t>Alte cheltuieli în domeniul asigurărilor şi asistenţei sociale</t>
  </si>
  <si>
    <t>68.10.50</t>
  </si>
  <si>
    <t>Partea a IV-a SERVICII SI DEZVOLTARE PUBLICA, LOCUINTE, MEDIU SI APE                   (cod 70.10+74.10)</t>
  </si>
  <si>
    <t>69.10</t>
  </si>
  <si>
    <t>Locuinte, servicii si dezvoltare publica ( cod 70.10.03+70.10.04+70.10.50)</t>
  </si>
  <si>
    <t>70.10</t>
  </si>
  <si>
    <t>Locuinte (cod 70.10.03.01+ 70.10.03.30)</t>
  </si>
  <si>
    <t>70.10.03</t>
  </si>
  <si>
    <t>Dezvoltarea sistemului de locuinte</t>
  </si>
  <si>
    <t>70.10.03.01</t>
  </si>
  <si>
    <t>Alte cheltuieli in domeniul locuintelor</t>
  </si>
  <si>
    <t>70.10.03.30</t>
  </si>
  <si>
    <t>Servicii şi dezvoltare publică</t>
  </si>
  <si>
    <t>70.10.04</t>
  </si>
  <si>
    <t xml:space="preserve">Alte servicii în domeniile locuintelor, serviciilor si dezvoltarii comunale </t>
  </si>
  <si>
    <t>70.10.50</t>
  </si>
  <si>
    <t>Protectia biosferei si a mediului natural</t>
  </si>
  <si>
    <t>74.10.04</t>
  </si>
  <si>
    <t>Salubritate si gestiunea deseurilor (cod 74.10.05.01+74.10.05.02)</t>
  </si>
  <si>
    <t>74.10.05</t>
  </si>
  <si>
    <t>Salubritate</t>
  </si>
  <si>
    <t>74.10.05.01</t>
  </si>
  <si>
    <t>Colectarea, tratarea si distrugerea deseurilor</t>
  </si>
  <si>
    <t>74.10.05.02</t>
  </si>
  <si>
    <t xml:space="preserve">Partea a V-a ACTIUNI ECONOMICE ( cod 80.10+83.10+84.10+87.10) </t>
  </si>
  <si>
    <t>79.10</t>
  </si>
  <si>
    <t>Actiuni generale economice, comerciale si de munca ( cod 80.10.01)</t>
  </si>
  <si>
    <t>80.10</t>
  </si>
  <si>
    <t>Actiuni generale economice si comerciale ( cod 80.10.01.30)</t>
  </si>
  <si>
    <t>80.10.01</t>
  </si>
  <si>
    <t>Alte cheltuieli pentru actiuni generale economice si comerciale</t>
  </si>
  <si>
    <t>80.10.01.30</t>
  </si>
  <si>
    <t>Camere agricole</t>
  </si>
  <si>
    <t>83.10.03.07</t>
  </si>
  <si>
    <t xml:space="preserve">Alte cheltuieli în domeniul agriculturii </t>
  </si>
  <si>
    <t>83.10.03.30</t>
  </si>
  <si>
    <t>Alte actiuni economice ( cod 87.10.50)</t>
  </si>
  <si>
    <t>87.10</t>
  </si>
  <si>
    <t>Alte actiuni economice</t>
  </si>
  <si>
    <t>87.10.50</t>
  </si>
  <si>
    <t xml:space="preserve">VII. REZERVE, EXCEDENT / DEFICIT   </t>
  </si>
  <si>
    <t>96.02</t>
  </si>
  <si>
    <t>EXCEDENT     (cod 00.01-49.10)</t>
  </si>
  <si>
    <t>98.02</t>
  </si>
  <si>
    <r>
      <t xml:space="preserve">          DEFICIT </t>
    </r>
    <r>
      <rPr>
        <vertAlign val="superscript"/>
        <sz val="10"/>
        <color indexed="8"/>
        <rFont val="Arial"/>
        <family val="2"/>
      </rPr>
      <t xml:space="preserve">1) </t>
    </r>
    <r>
      <rPr>
        <sz val="10"/>
        <color indexed="8"/>
        <rFont val="Arial"/>
        <family val="2"/>
      </rPr>
      <t xml:space="preserve">        (cod 49.10-00.01)</t>
    </r>
  </si>
  <si>
    <t>99.02</t>
  </si>
  <si>
    <t>CHELTUIELILE SECŢIUNII DE FUNCŢIONARE ( cod 50.10+59.10+63.10+69.10+79.10)</t>
  </si>
  <si>
    <t>oricum pe 20</t>
  </si>
  <si>
    <t>Asigurari si asistenta sociala ( cod 68.10.04+68.10.05+68.10.11+68.10.12+68.10.50)</t>
  </si>
  <si>
    <t>68.10</t>
  </si>
  <si>
    <t>Asistenta acordata persoanelor in varsta</t>
  </si>
  <si>
    <t>68.10.04</t>
  </si>
  <si>
    <t>Protectia mediului ( cod 74.10.03+74.10.04+74.10.05)</t>
  </si>
  <si>
    <t>74.10</t>
  </si>
  <si>
    <t>Reducerea si controlul poluarii</t>
  </si>
  <si>
    <t>74.10.03</t>
  </si>
  <si>
    <t>Agricultura, silvicultura, piscicultura si vanatoare ( cod 83.10.03.07+83.10.03.30)</t>
  </si>
  <si>
    <t>83.10</t>
  </si>
  <si>
    <t>Agricultura</t>
  </si>
  <si>
    <t>83.10.03</t>
  </si>
  <si>
    <t>Transporturi ( cod 84.10.50)</t>
  </si>
  <si>
    <t>84.10</t>
  </si>
  <si>
    <t>Alte cheltuieli în domeniul transporturilor</t>
  </si>
  <si>
    <t>84.10.50</t>
  </si>
  <si>
    <t>CHELTUIELILE SECŢIUNII DE DEZVOLTARE ( cod 50.10+59.10+63.10+69.10+79.10)</t>
  </si>
  <si>
    <t xml:space="preserve">49.10 </t>
  </si>
  <si>
    <t xml:space="preserve"> </t>
  </si>
  <si>
    <t>PRIMAR</t>
  </si>
  <si>
    <t>NEGURA MIHAITA</t>
  </si>
  <si>
    <t>Plati trim I</t>
  </si>
  <si>
    <t>Director executiv</t>
  </si>
  <si>
    <t>Florescu Iuliana</t>
  </si>
  <si>
    <t>Unitatea administrativ-teritorială: MUNICIPIUL C-LUNG MOLD</t>
  </si>
  <si>
    <t>VIZA CFP</t>
  </si>
  <si>
    <t>Președinte de ședință,</t>
  </si>
  <si>
    <t>ANEXA NR. 4 LA  HCL NR______/2021</t>
  </si>
  <si>
    <t>DETALIAT LA CHELTUIELI , PE CAPITOLE, SUBCAPITOLE ŞI PARAGRAFE PE ANUL 2021</t>
  </si>
  <si>
    <t>Secretar general,</t>
  </si>
  <si>
    <t>Erhan Rodica</t>
  </si>
</sst>
</file>

<file path=xl/styles.xml><?xml version="1.0" encoding="utf-8"?>
<styleSheet xmlns="http://schemas.openxmlformats.org/spreadsheetml/2006/main">
  <numFmts count="1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R_O_N_-;\-* #,##0\ _R_O_N_-;_-* &quot;-&quot;\ _R_O_N_-;_-@_-"/>
    <numFmt numFmtId="173" formatCode="_-* #,##0.00\ _R_O_N_-;\-* #,##0.00\ _R_O_N_-;_-* &quot;-&quot;??\ _R_O_N_-;_-@_-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u val="single"/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8"/>
      <name val="Segoe U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7" fillId="4" borderId="0" applyNumberFormat="0" applyBorder="0" applyAlignment="0" applyProtection="0"/>
    <xf numFmtId="0" fontId="4" fillId="20" borderId="1" applyNumberFormat="0" applyAlignment="0" applyProtection="0"/>
    <xf numFmtId="0" fontId="12" fillId="0" borderId="2" applyNumberFormat="0" applyFill="0" applyAlignment="0" applyProtection="0"/>
    <xf numFmtId="0" fontId="5" fillId="21" borderId="3" applyNumberFormat="0" applyAlignment="0" applyProtection="0"/>
    <xf numFmtId="0" fontId="38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5" fillId="20" borderId="7" applyNumberFormat="0" applyAlignment="0" applyProtection="0"/>
    <xf numFmtId="0" fontId="11" fillId="7" borderId="1" applyNumberFormat="0" applyAlignment="0" applyProtection="0"/>
    <xf numFmtId="0" fontId="39" fillId="23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3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26" borderId="9" applyNumberFormat="0" applyAlignment="0" applyProtection="0"/>
    <xf numFmtId="9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5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46" fillId="27" borderId="14" applyNumberFormat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</cellStyleXfs>
  <cellXfs count="131">
    <xf numFmtId="0" fontId="0" fillId="0" borderId="0" xfId="0" applyAlignment="1">
      <alignment/>
    </xf>
    <xf numFmtId="0" fontId="19" fillId="0" borderId="0" xfId="0" applyFont="1" applyAlignment="1">
      <alignment/>
    </xf>
    <xf numFmtId="3" fontId="19" fillId="0" borderId="0" xfId="0" applyNumberFormat="1" applyFont="1" applyAlignment="1">
      <alignment/>
    </xf>
    <xf numFmtId="3" fontId="19" fillId="28" borderId="0" xfId="0" applyNumberFormat="1" applyFont="1" applyFill="1" applyAlignment="1">
      <alignment/>
    </xf>
    <xf numFmtId="4" fontId="19" fillId="0" borderId="0" xfId="0" applyNumberFormat="1" applyFont="1" applyAlignment="1">
      <alignment/>
    </xf>
    <xf numFmtId="0" fontId="20" fillId="28" borderId="0" xfId="60" applyFont="1" applyFill="1">
      <alignment/>
      <protection/>
    </xf>
    <xf numFmtId="0" fontId="21" fillId="28" borderId="0" xfId="60" applyFont="1" applyFill="1">
      <alignment/>
      <protection/>
    </xf>
    <xf numFmtId="0" fontId="22" fillId="28" borderId="0" xfId="60" applyFont="1" applyFill="1" applyAlignment="1">
      <alignment horizontal="left" vertical="center"/>
      <protection/>
    </xf>
    <xf numFmtId="0" fontId="23" fillId="28" borderId="0" xfId="60" applyFont="1" applyFill="1">
      <alignment/>
      <protection/>
    </xf>
    <xf numFmtId="0" fontId="19" fillId="28" borderId="0" xfId="60" applyFont="1" applyFill="1">
      <alignment/>
      <protection/>
    </xf>
    <xf numFmtId="49" fontId="20" fillId="28" borderId="0" xfId="60" applyNumberFormat="1" applyFont="1" applyFill="1" applyBorder="1" applyAlignment="1">
      <alignment/>
      <protection/>
    </xf>
    <xf numFmtId="0" fontId="24" fillId="28" borderId="0" xfId="60" applyFont="1" applyFill="1" applyBorder="1" applyAlignment="1">
      <alignment/>
      <protection/>
    </xf>
    <xf numFmtId="0" fontId="25" fillId="28" borderId="0" xfId="60" applyFont="1" applyFill="1" applyAlignment="1">
      <alignment horizontal="left" vertical="top"/>
      <protection/>
    </xf>
    <xf numFmtId="3" fontId="19" fillId="28" borderId="0" xfId="60" applyNumberFormat="1" applyFont="1" applyFill="1">
      <alignment/>
      <protection/>
    </xf>
    <xf numFmtId="3" fontId="21" fillId="28" borderId="0" xfId="60" applyNumberFormat="1" applyFont="1" applyFill="1" applyBorder="1" applyAlignment="1">
      <alignment horizontal="center"/>
      <protection/>
    </xf>
    <xf numFmtId="0" fontId="26" fillId="2" borderId="15" xfId="0" applyFont="1" applyFill="1" applyBorder="1" applyAlignment="1">
      <alignment vertical="center"/>
    </xf>
    <xf numFmtId="0" fontId="26" fillId="2" borderId="15" xfId="0" applyFont="1" applyFill="1" applyBorder="1" applyAlignment="1">
      <alignment horizontal="center" vertical="center"/>
    </xf>
    <xf numFmtId="49" fontId="27" fillId="2" borderId="15" xfId="58" applyNumberFormat="1" applyFont="1" applyFill="1" applyBorder="1" applyAlignment="1">
      <alignment horizontal="center" vertical="center"/>
      <protection/>
    </xf>
    <xf numFmtId="49" fontId="27" fillId="29" borderId="15" xfId="58" applyNumberFormat="1" applyFont="1" applyFill="1" applyBorder="1" applyAlignment="1">
      <alignment horizontal="center" vertical="center"/>
      <protection/>
    </xf>
    <xf numFmtId="4" fontId="21" fillId="24" borderId="15" xfId="0" applyNumberFormat="1" applyFont="1" applyFill="1" applyBorder="1" applyAlignment="1">
      <alignment/>
    </xf>
    <xf numFmtId="0" fontId="25" fillId="0" borderId="15" xfId="0" applyFont="1" applyFill="1" applyBorder="1" applyAlignment="1">
      <alignment/>
    </xf>
    <xf numFmtId="0" fontId="23" fillId="0" borderId="15" xfId="0" applyFont="1" applyFill="1" applyBorder="1" applyAlignment="1">
      <alignment horizontal="center"/>
    </xf>
    <xf numFmtId="0" fontId="20" fillId="0" borderId="15" xfId="60" applyFont="1" applyBorder="1" applyAlignment="1">
      <alignment horizontal="left" vertical="center"/>
      <protection/>
    </xf>
    <xf numFmtId="3" fontId="19" fillId="0" borderId="15" xfId="0" applyNumberFormat="1" applyFont="1" applyBorder="1" applyAlignment="1">
      <alignment/>
    </xf>
    <xf numFmtId="4" fontId="19" fillId="0" borderId="15" xfId="0" applyNumberFormat="1" applyFont="1" applyBorder="1" applyAlignment="1">
      <alignment/>
    </xf>
    <xf numFmtId="0" fontId="28" fillId="0" borderId="15" xfId="60" applyFont="1" applyFill="1" applyBorder="1" applyAlignment="1">
      <alignment horizontal="left" indent="2"/>
      <protection/>
    </xf>
    <xf numFmtId="0" fontId="22" fillId="0" borderId="15" xfId="60" applyFont="1" applyFill="1" applyBorder="1" applyAlignment="1">
      <alignment horizontal="left"/>
      <protection/>
    </xf>
    <xf numFmtId="0" fontId="20" fillId="0" borderId="15" xfId="0" applyFont="1" applyFill="1" applyBorder="1" applyAlignment="1">
      <alignment horizontal="left"/>
    </xf>
    <xf numFmtId="0" fontId="22" fillId="0" borderId="15" xfId="0" applyFont="1" applyFill="1" applyBorder="1" applyAlignment="1">
      <alignment/>
    </xf>
    <xf numFmtId="0" fontId="19" fillId="0" borderId="15" xfId="0" applyFont="1" applyFill="1" applyBorder="1" applyAlignment="1">
      <alignment horizontal="center"/>
    </xf>
    <xf numFmtId="0" fontId="22" fillId="0" borderId="15" xfId="60" applyFont="1" applyBorder="1" applyAlignment="1">
      <alignment horizontal="left" vertical="center"/>
      <protection/>
    </xf>
    <xf numFmtId="0" fontId="25" fillId="0" borderId="15" xfId="60" applyFont="1" applyFill="1" applyBorder="1" applyAlignment="1">
      <alignment/>
      <protection/>
    </xf>
    <xf numFmtId="0" fontId="22" fillId="0" borderId="15" xfId="60" applyFont="1" applyFill="1" applyBorder="1" applyAlignment="1">
      <alignment horizontal="left" indent="4"/>
      <protection/>
    </xf>
    <xf numFmtId="0" fontId="20" fillId="0" borderId="15" xfId="60" applyFont="1" applyFill="1" applyBorder="1" applyAlignment="1">
      <alignment horizontal="left"/>
      <protection/>
    </xf>
    <xf numFmtId="0" fontId="27" fillId="29" borderId="15" xfId="60" applyFont="1" applyFill="1" applyBorder="1" applyAlignment="1">
      <alignment horizontal="center"/>
      <protection/>
    </xf>
    <xf numFmtId="0" fontId="20" fillId="0" borderId="15" xfId="60" applyFont="1" applyFill="1" applyBorder="1">
      <alignment/>
      <protection/>
    </xf>
    <xf numFmtId="49" fontId="20" fillId="0" borderId="15" xfId="0" applyNumberFormat="1" applyFont="1" applyFill="1" applyBorder="1" applyAlignment="1">
      <alignment horizontal="left" vertical="top"/>
    </xf>
    <xf numFmtId="0" fontId="19" fillId="0" borderId="15" xfId="0" applyFont="1" applyBorder="1" applyAlignment="1">
      <alignment/>
    </xf>
    <xf numFmtId="0" fontId="22" fillId="0" borderId="15" xfId="0" applyNumberFormat="1" applyFont="1" applyFill="1" applyBorder="1" applyAlignment="1">
      <alignment horizontal="center"/>
    </xf>
    <xf numFmtId="49" fontId="22" fillId="0" borderId="15" xfId="0" applyNumberFormat="1" applyFont="1" applyFill="1" applyBorder="1" applyAlignment="1">
      <alignment horizontal="left"/>
    </xf>
    <xf numFmtId="0" fontId="19" fillId="0" borderId="15" xfId="0" applyFont="1" applyFill="1" applyBorder="1" applyAlignment="1">
      <alignment horizontal="left"/>
    </xf>
    <xf numFmtId="0" fontId="28" fillId="0" borderId="15" xfId="60" applyFont="1" applyFill="1" applyBorder="1" applyAlignment="1">
      <alignment horizontal="left"/>
      <protection/>
    </xf>
    <xf numFmtId="0" fontId="27" fillId="29" borderId="15" xfId="60" applyFont="1" applyFill="1" applyBorder="1" applyAlignment="1">
      <alignment horizontal="center" vertical="center"/>
      <protection/>
    </xf>
    <xf numFmtId="3" fontId="21" fillId="0" borderId="15" xfId="0" applyNumberFormat="1" applyFont="1" applyBorder="1" applyAlignment="1">
      <alignment/>
    </xf>
    <xf numFmtId="4" fontId="21" fillId="0" borderId="15" xfId="0" applyNumberFormat="1" applyFont="1" applyBorder="1" applyAlignment="1">
      <alignment/>
    </xf>
    <xf numFmtId="0" fontId="25" fillId="0" borderId="15" xfId="0" applyFont="1" applyFill="1" applyBorder="1" applyAlignment="1">
      <alignment horizontal="left"/>
    </xf>
    <xf numFmtId="0" fontId="29" fillId="0" borderId="15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left" wrapText="1"/>
    </xf>
    <xf numFmtId="1" fontId="20" fillId="0" borderId="15" xfId="58" applyNumberFormat="1" applyFont="1" applyBorder="1" applyAlignment="1">
      <alignment horizontal="left"/>
      <protection/>
    </xf>
    <xf numFmtId="0" fontId="21" fillId="0" borderId="0" xfId="0" applyFont="1" applyAlignment="1">
      <alignment/>
    </xf>
    <xf numFmtId="1" fontId="22" fillId="0" borderId="15" xfId="58" applyNumberFormat="1" applyFont="1" applyBorder="1" applyAlignment="1">
      <alignment horizontal="left"/>
      <protection/>
    </xf>
    <xf numFmtId="0" fontId="22" fillId="0" borderId="15" xfId="0" applyFont="1" applyFill="1" applyBorder="1" applyAlignment="1">
      <alignment horizontal="left"/>
    </xf>
    <xf numFmtId="0" fontId="22" fillId="0" borderId="15" xfId="0" applyFont="1" applyFill="1" applyBorder="1" applyAlignment="1">
      <alignment horizontal="left" wrapText="1"/>
    </xf>
    <xf numFmtId="0" fontId="28" fillId="0" borderId="15" xfId="60" applyFont="1" applyBorder="1" applyAlignment="1">
      <alignment horizontal="left" vertical="center"/>
      <protection/>
    </xf>
    <xf numFmtId="0" fontId="19" fillId="0" borderId="15" xfId="0" applyFont="1" applyFill="1" applyBorder="1" applyAlignment="1">
      <alignment/>
    </xf>
    <xf numFmtId="0" fontId="29" fillId="0" borderId="15" xfId="0" applyFont="1" applyFill="1" applyBorder="1" applyAlignment="1">
      <alignment/>
    </xf>
    <xf numFmtId="0" fontId="20" fillId="0" borderId="15" xfId="0" applyFont="1" applyFill="1" applyBorder="1" applyAlignment="1">
      <alignment wrapText="1"/>
    </xf>
    <xf numFmtId="1" fontId="28" fillId="0" borderId="15" xfId="58" applyNumberFormat="1" applyFont="1" applyBorder="1" applyAlignment="1">
      <alignment horizontal="left"/>
      <protection/>
    </xf>
    <xf numFmtId="0" fontId="28" fillId="0" borderId="15" xfId="60" applyFont="1" applyFill="1" applyBorder="1" applyAlignment="1">
      <alignment/>
      <protection/>
    </xf>
    <xf numFmtId="0" fontId="29" fillId="0" borderId="15" xfId="0" applyFont="1" applyFill="1" applyBorder="1" applyAlignment="1">
      <alignment horizontal="left"/>
    </xf>
    <xf numFmtId="0" fontId="19" fillId="0" borderId="15" xfId="0" applyFont="1" applyFill="1" applyBorder="1" applyAlignment="1">
      <alignment wrapText="1"/>
    </xf>
    <xf numFmtId="1" fontId="28" fillId="0" borderId="15" xfId="58" applyNumberFormat="1" applyFont="1" applyFill="1" applyBorder="1" applyAlignment="1">
      <alignment horizontal="left"/>
      <protection/>
    </xf>
    <xf numFmtId="0" fontId="22" fillId="28" borderId="15" xfId="0" applyNumberFormat="1" applyFont="1" applyFill="1" applyBorder="1" applyAlignment="1">
      <alignment horizontal="left"/>
    </xf>
    <xf numFmtId="0" fontId="28" fillId="29" borderId="15" xfId="60" applyFont="1" applyFill="1" applyBorder="1" applyAlignment="1">
      <alignment horizontal="left"/>
      <protection/>
    </xf>
    <xf numFmtId="0" fontId="28" fillId="0" borderId="15" xfId="0" applyFont="1" applyFill="1" applyBorder="1" applyAlignment="1">
      <alignment horizontal="left"/>
    </xf>
    <xf numFmtId="0" fontId="19" fillId="0" borderId="15" xfId="0" applyFont="1" applyFill="1" applyBorder="1" applyAlignment="1">
      <alignment horizontal="left" wrapText="1"/>
    </xf>
    <xf numFmtId="0" fontId="27" fillId="0" borderId="15" xfId="0" applyFont="1" applyFill="1" applyBorder="1" applyAlignment="1">
      <alignment horizontal="left"/>
    </xf>
    <xf numFmtId="0" fontId="20" fillId="0" borderId="15" xfId="0" applyFont="1" applyFill="1" applyBorder="1" applyAlignment="1">
      <alignment/>
    </xf>
    <xf numFmtId="0" fontId="27" fillId="0" borderId="15" xfId="60" applyFont="1" applyFill="1" applyBorder="1" applyAlignment="1">
      <alignment horizontal="left"/>
      <protection/>
    </xf>
    <xf numFmtId="0" fontId="28" fillId="0" borderId="15" xfId="0" applyFont="1" applyFill="1" applyBorder="1" applyAlignment="1">
      <alignment/>
    </xf>
    <xf numFmtId="0" fontId="21" fillId="0" borderId="15" xfId="60" applyFont="1" applyFill="1" applyBorder="1" applyAlignment="1">
      <alignment horizontal="left" indent="2"/>
      <protection/>
    </xf>
    <xf numFmtId="0" fontId="19" fillId="0" borderId="15" xfId="60" applyFont="1" applyFill="1" applyBorder="1" applyAlignment="1">
      <alignment horizontal="left" indent="3"/>
      <protection/>
    </xf>
    <xf numFmtId="0" fontId="22" fillId="0" borderId="15" xfId="60" applyFont="1" applyFill="1" applyBorder="1">
      <alignment/>
      <protection/>
    </xf>
    <xf numFmtId="0" fontId="22" fillId="0" borderId="15" xfId="60" applyFont="1" applyFill="1" applyBorder="1" applyAlignment="1">
      <alignment horizontal="left" vertical="center"/>
      <protection/>
    </xf>
    <xf numFmtId="0" fontId="31" fillId="5" borderId="15" xfId="60" applyFont="1" applyFill="1" applyBorder="1">
      <alignment/>
      <protection/>
    </xf>
    <xf numFmtId="0" fontId="22" fillId="5" borderId="15" xfId="60" applyFont="1" applyFill="1" applyBorder="1">
      <alignment/>
      <protection/>
    </xf>
    <xf numFmtId="49" fontId="27" fillId="5" borderId="15" xfId="58" applyNumberFormat="1" applyFont="1" applyFill="1" applyBorder="1" applyAlignment="1">
      <alignment horizontal="center" vertical="center"/>
      <protection/>
    </xf>
    <xf numFmtId="3" fontId="21" fillId="5" borderId="15" xfId="0" applyNumberFormat="1" applyFont="1" applyFill="1" applyBorder="1" applyAlignment="1">
      <alignment/>
    </xf>
    <xf numFmtId="0" fontId="32" fillId="0" borderId="15" xfId="0" applyFont="1" applyFill="1" applyBorder="1" applyAlignment="1">
      <alignment horizontal="center"/>
    </xf>
    <xf numFmtId="0" fontId="32" fillId="0" borderId="15" xfId="0" applyFont="1" applyFill="1" applyBorder="1" applyAlignment="1">
      <alignment/>
    </xf>
    <xf numFmtId="0" fontId="22" fillId="0" borderId="15" xfId="0" applyFont="1" applyFill="1" applyBorder="1" applyAlignment="1">
      <alignment wrapText="1"/>
    </xf>
    <xf numFmtId="0" fontId="32" fillId="0" borderId="15" xfId="0" applyFont="1" applyFill="1" applyBorder="1" applyAlignment="1">
      <alignment horizontal="left"/>
    </xf>
    <xf numFmtId="3" fontId="19" fillId="0" borderId="15" xfId="60" applyNumberFormat="1" applyFont="1" applyFill="1" applyBorder="1">
      <alignment/>
      <protection/>
    </xf>
    <xf numFmtId="3" fontId="19" fillId="0" borderId="15" xfId="60" applyNumberFormat="1" applyFont="1" applyFill="1" applyBorder="1" applyAlignment="1">
      <alignment horizontal="left"/>
      <protection/>
    </xf>
    <xf numFmtId="3" fontId="27" fillId="0" borderId="15" xfId="60" applyNumberFormat="1" applyFont="1" applyFill="1" applyBorder="1" applyAlignment="1">
      <alignment horizontal="left"/>
      <protection/>
    </xf>
    <xf numFmtId="3" fontId="27" fillId="24" borderId="15" xfId="60" applyNumberFormat="1" applyFont="1" applyFill="1" applyBorder="1" applyAlignment="1">
      <alignment horizontal="left"/>
      <protection/>
    </xf>
    <xf numFmtId="0" fontId="28" fillId="0" borderId="15" xfId="0" applyFont="1" applyFill="1" applyBorder="1" applyAlignment="1">
      <alignment horizontal="center"/>
    </xf>
    <xf numFmtId="0" fontId="27" fillId="29" borderId="15" xfId="60" applyFont="1" applyFill="1" applyBorder="1" applyAlignment="1">
      <alignment horizontal="left"/>
      <protection/>
    </xf>
    <xf numFmtId="0" fontId="25" fillId="0" borderId="15" xfId="0" applyFont="1" applyFill="1" applyBorder="1" applyAlignment="1">
      <alignment/>
    </xf>
    <xf numFmtId="0" fontId="22" fillId="0" borderId="15" xfId="0" applyFont="1" applyFill="1" applyBorder="1" applyAlignment="1">
      <alignment horizontal="left" indent="3"/>
    </xf>
    <xf numFmtId="0" fontId="22" fillId="0" borderId="15" xfId="60" applyFont="1" applyFill="1" applyBorder="1" applyAlignment="1">
      <alignment horizontal="left" indent="6"/>
      <protection/>
    </xf>
    <xf numFmtId="0" fontId="19" fillId="0" borderId="0" xfId="60" applyFont="1" applyFill="1" applyBorder="1" applyAlignment="1">
      <alignment/>
      <protection/>
    </xf>
    <xf numFmtId="3" fontId="19" fillId="0" borderId="0" xfId="59" applyNumberFormat="1" applyFont="1">
      <alignment/>
      <protection/>
    </xf>
    <xf numFmtId="3" fontId="19" fillId="28" borderId="0" xfId="59" applyNumberFormat="1" applyFont="1" applyFill="1">
      <alignment/>
      <protection/>
    </xf>
    <xf numFmtId="4" fontId="19" fillId="0" borderId="0" xfId="59" applyNumberFormat="1" applyFont="1" applyFill="1">
      <alignment/>
      <protection/>
    </xf>
    <xf numFmtId="0" fontId="19" fillId="0" borderId="0" xfId="60" applyFont="1" applyFill="1">
      <alignment/>
      <protection/>
    </xf>
    <xf numFmtId="0" fontId="19" fillId="0" borderId="0" xfId="59" applyFont="1">
      <alignment/>
      <protection/>
    </xf>
    <xf numFmtId="1" fontId="19" fillId="0" borderId="0" xfId="59" applyNumberFormat="1" applyFont="1">
      <alignment/>
      <protection/>
    </xf>
    <xf numFmtId="0" fontId="21" fillId="0" borderId="0" xfId="60" applyFont="1" applyAlignment="1">
      <alignment/>
      <protection/>
    </xf>
    <xf numFmtId="3" fontId="21" fillId="0" borderId="0" xfId="60" applyNumberFormat="1" applyFont="1" applyAlignment="1">
      <alignment/>
      <protection/>
    </xf>
    <xf numFmtId="3" fontId="21" fillId="28" borderId="0" xfId="60" applyNumberFormat="1" applyFont="1" applyFill="1" applyAlignment="1">
      <alignment/>
      <protection/>
    </xf>
    <xf numFmtId="0" fontId="19" fillId="0" borderId="0" xfId="58" applyFont="1" applyBorder="1" applyAlignment="1">
      <alignment/>
      <protection/>
    </xf>
    <xf numFmtId="4" fontId="19" fillId="0" borderId="0" xfId="0" applyNumberFormat="1" applyFont="1" applyFill="1" applyAlignment="1">
      <alignment/>
    </xf>
    <xf numFmtId="3" fontId="21" fillId="0" borderId="15" xfId="0" applyNumberFormat="1" applyFont="1" applyFill="1" applyBorder="1" applyAlignment="1">
      <alignment horizontal="center"/>
    </xf>
    <xf numFmtId="4" fontId="21" fillId="28" borderId="15" xfId="0" applyNumberFormat="1" applyFont="1" applyFill="1" applyBorder="1" applyAlignment="1">
      <alignment/>
    </xf>
    <xf numFmtId="4" fontId="19" fillId="28" borderId="15" xfId="0" applyNumberFormat="1" applyFont="1" applyFill="1" applyBorder="1" applyAlignment="1">
      <alignment/>
    </xf>
    <xf numFmtId="4" fontId="21" fillId="5" borderId="15" xfId="0" applyNumberFormat="1" applyFont="1" applyFill="1" applyBorder="1" applyAlignment="1">
      <alignment/>
    </xf>
    <xf numFmtId="4" fontId="19" fillId="28" borderId="15" xfId="60" applyNumberFormat="1" applyFont="1" applyFill="1" applyBorder="1">
      <alignment/>
      <protection/>
    </xf>
    <xf numFmtId="4" fontId="19" fillId="28" borderId="15" xfId="60" applyNumberFormat="1" applyFont="1" applyFill="1" applyBorder="1" applyAlignment="1">
      <alignment horizontal="left"/>
      <protection/>
    </xf>
    <xf numFmtId="4" fontId="27" fillId="28" borderId="15" xfId="60" applyNumberFormat="1" applyFont="1" applyFill="1" applyBorder="1" applyAlignment="1">
      <alignment horizontal="left"/>
      <protection/>
    </xf>
    <xf numFmtId="4" fontId="19" fillId="28" borderId="0" xfId="0" applyNumberFormat="1" applyFont="1" applyFill="1" applyAlignment="1">
      <alignment/>
    </xf>
    <xf numFmtId="0" fontId="19" fillId="0" borderId="0" xfId="0" applyFont="1" applyBorder="1" applyAlignment="1">
      <alignment/>
    </xf>
    <xf numFmtId="0" fontId="28" fillId="0" borderId="0" xfId="60" applyFont="1" applyFill="1" applyBorder="1" applyAlignment="1">
      <alignment horizontal="left"/>
      <protection/>
    </xf>
    <xf numFmtId="3" fontId="19" fillId="0" borderId="0" xfId="0" applyNumberFormat="1" applyFont="1" applyBorder="1" applyAlignment="1">
      <alignment/>
    </xf>
    <xf numFmtId="4" fontId="19" fillId="28" borderId="0" xfId="0" applyNumberFormat="1" applyFont="1" applyFill="1" applyBorder="1" applyAlignment="1">
      <alignment/>
    </xf>
    <xf numFmtId="4" fontId="19" fillId="0" borderId="0" xfId="0" applyNumberFormat="1" applyFont="1" applyBorder="1" applyAlignment="1">
      <alignment/>
    </xf>
    <xf numFmtId="0" fontId="22" fillId="0" borderId="15" xfId="0" applyFont="1" applyFill="1" applyBorder="1" applyAlignment="1">
      <alignment horizontal="left" vertical="center" wrapText="1"/>
    </xf>
    <xf numFmtId="49" fontId="19" fillId="0" borderId="0" xfId="60" applyNumberFormat="1" applyFont="1" applyFill="1" applyBorder="1" applyAlignment="1">
      <alignment horizontal="left" vertical="top" wrapText="1"/>
      <protection/>
    </xf>
    <xf numFmtId="0" fontId="19" fillId="0" borderId="0" xfId="60" applyFont="1" applyFill="1" applyBorder="1" applyAlignment="1">
      <alignment horizontal="right" vertical="top"/>
      <protection/>
    </xf>
    <xf numFmtId="0" fontId="26" fillId="29" borderId="15" xfId="0" applyNumberFormat="1" applyFont="1" applyFill="1" applyBorder="1" applyAlignment="1">
      <alignment horizontal="center" vertical="center" wrapText="1"/>
    </xf>
    <xf numFmtId="0" fontId="26" fillId="29" borderId="15" xfId="0" applyFont="1" applyFill="1" applyBorder="1" applyAlignment="1">
      <alignment horizontal="center" vertical="center"/>
    </xf>
    <xf numFmtId="0" fontId="26" fillId="29" borderId="15" xfId="60" applyFont="1" applyFill="1" applyBorder="1" applyAlignment="1">
      <alignment horizontal="center" vertical="center"/>
      <protection/>
    </xf>
    <xf numFmtId="0" fontId="26" fillId="29" borderId="15" xfId="0" applyNumberFormat="1" applyFont="1" applyFill="1" applyBorder="1" applyAlignment="1">
      <alignment horizontal="center" vertical="center"/>
    </xf>
    <xf numFmtId="0" fontId="25" fillId="28" borderId="0" xfId="60" applyFont="1" applyFill="1" applyBorder="1" applyAlignment="1">
      <alignment horizontal="center" vertical="center"/>
      <protection/>
    </xf>
    <xf numFmtId="0" fontId="21" fillId="0" borderId="15" xfId="60" applyFont="1" applyFill="1" applyBorder="1" applyAlignment="1">
      <alignment horizontal="center" vertical="center" wrapText="1"/>
      <protection/>
    </xf>
    <xf numFmtId="1" fontId="21" fillId="0" borderId="15" xfId="58" applyNumberFormat="1" applyFont="1" applyFill="1" applyBorder="1" applyAlignment="1">
      <alignment horizontal="center" vertical="center" wrapText="1"/>
      <protection/>
    </xf>
    <xf numFmtId="3" fontId="21" fillId="0" borderId="15" xfId="0" applyNumberFormat="1" applyFont="1" applyFill="1" applyBorder="1" applyAlignment="1">
      <alignment horizontal="center"/>
    </xf>
    <xf numFmtId="3" fontId="21" fillId="0" borderId="15" xfId="58" applyNumberFormat="1" applyFont="1" applyFill="1" applyBorder="1" applyAlignment="1">
      <alignment horizontal="center" vertical="center" wrapText="1"/>
      <protection/>
    </xf>
    <xf numFmtId="3" fontId="21" fillId="28" borderId="15" xfId="58" applyNumberFormat="1" applyFont="1" applyFill="1" applyBorder="1" applyAlignment="1">
      <alignment horizontal="center" vertical="center" wrapText="1"/>
      <protection/>
    </xf>
    <xf numFmtId="4" fontId="19" fillId="0" borderId="15" xfId="0" applyNumberFormat="1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n" xfId="40"/>
    <cellStyle name="Calcul" xfId="41"/>
    <cellStyle name="Celulă legată" xfId="42"/>
    <cellStyle name="Check Cell" xfId="43"/>
    <cellStyle name="Eronat" xfId="44"/>
    <cellStyle name="Explanatory Text" xfId="45"/>
    <cellStyle name="Heading 1" xfId="46"/>
    <cellStyle name="Heading 2" xfId="47"/>
    <cellStyle name="Heading 3" xfId="48"/>
    <cellStyle name="Heading 4" xfId="49"/>
    <cellStyle name="Ieșire" xfId="50"/>
    <cellStyle name="Input" xfId="51"/>
    <cellStyle name="Intrare" xfId="52"/>
    <cellStyle name="Currency" xfId="53"/>
    <cellStyle name="Currency [0]" xfId="54"/>
    <cellStyle name="Neutral" xfId="55"/>
    <cellStyle name="Neutru" xfId="56"/>
    <cellStyle name="Normal 2" xfId="57"/>
    <cellStyle name="Normal_mach03" xfId="58"/>
    <cellStyle name="Normal_mach30" xfId="59"/>
    <cellStyle name="Normal_Machete buget 99" xfId="60"/>
    <cellStyle name="Notă" xfId="61"/>
    <cellStyle name="Percent" xfId="62"/>
    <cellStyle name="Text avertisment" xfId="63"/>
    <cellStyle name="Text explicativ" xfId="64"/>
    <cellStyle name="Title" xfId="65"/>
    <cellStyle name="Titlu" xfId="66"/>
    <cellStyle name="Titlu 1" xfId="67"/>
    <cellStyle name="Titlu 2" xfId="68"/>
    <cellStyle name="Titlu 3" xfId="69"/>
    <cellStyle name="Titlu 4" xfId="70"/>
    <cellStyle name="Total" xfId="71"/>
    <cellStyle name="Verificare celulă" xfId="72"/>
    <cellStyle name="Comma" xfId="73"/>
    <cellStyle name="Comma [0]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Manager\Desktop\140%2004%204%20iul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0-04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251"/>
  <sheetViews>
    <sheetView showZeros="0" tabSelected="1" view="pageBreakPreview" zoomScale="75" zoomScaleSheetLayoutView="75" zoomScalePageLayoutView="0" workbookViewId="0" topLeftCell="A81">
      <selection activeCell="D251" sqref="D251"/>
    </sheetView>
  </sheetViews>
  <sheetFormatPr defaultColWidth="9.140625" defaultRowHeight="12.75"/>
  <cols>
    <col min="1" max="1" width="13.421875" style="1" customWidth="1"/>
    <col min="2" max="2" width="9.140625" style="1" customWidth="1"/>
    <col min="3" max="3" width="91.7109375" style="1" customWidth="1"/>
    <col min="4" max="4" width="12.57421875" style="1" customWidth="1"/>
    <col min="5" max="5" width="20.8515625" style="2" customWidth="1"/>
    <col min="6" max="6" width="16.421875" style="3" customWidth="1"/>
    <col min="7" max="7" width="17.57421875" style="4" customWidth="1"/>
    <col min="8" max="16384" width="9.140625" style="1" customWidth="1"/>
  </cols>
  <sheetData>
    <row r="1" spans="1:5" ht="15">
      <c r="A1" s="5" t="s">
        <v>0</v>
      </c>
      <c r="B1" s="6"/>
      <c r="C1" s="6"/>
      <c r="D1" s="7"/>
      <c r="E1" s="3"/>
    </row>
    <row r="2" spans="1:5" ht="15">
      <c r="A2" s="8" t="s">
        <v>181</v>
      </c>
      <c r="B2" s="9"/>
      <c r="C2" s="9"/>
      <c r="D2" s="7"/>
      <c r="E2" s="3" t="s">
        <v>184</v>
      </c>
    </row>
    <row r="3" spans="1:5" ht="15.75">
      <c r="A3" s="5"/>
      <c r="B3" s="10"/>
      <c r="C3" s="11"/>
      <c r="D3" s="7"/>
      <c r="E3" s="3"/>
    </row>
    <row r="4" spans="1:6" ht="15.75">
      <c r="A4" s="123" t="s">
        <v>1</v>
      </c>
      <c r="B4" s="123"/>
      <c r="C4" s="123"/>
      <c r="D4" s="123"/>
      <c r="E4" s="123"/>
      <c r="F4" s="123"/>
    </row>
    <row r="5" spans="1:6" ht="15.75">
      <c r="A5" s="123" t="s">
        <v>185</v>
      </c>
      <c r="B5" s="123"/>
      <c r="C5" s="123"/>
      <c r="D5" s="123"/>
      <c r="E5" s="123"/>
      <c r="F5" s="123"/>
    </row>
    <row r="6" spans="1:6" ht="15.75">
      <c r="A6" s="12"/>
      <c r="B6" s="12"/>
      <c r="C6" s="12"/>
      <c r="D6" s="7"/>
      <c r="E6" s="13"/>
      <c r="F6" s="14"/>
    </row>
    <row r="7" spans="1:7" ht="12.75" customHeight="1">
      <c r="A7" s="124" t="s">
        <v>2</v>
      </c>
      <c r="B7" s="124"/>
      <c r="C7" s="124"/>
      <c r="D7" s="125" t="s">
        <v>3</v>
      </c>
      <c r="E7" s="103"/>
      <c r="F7" s="126"/>
      <c r="G7" s="126"/>
    </row>
    <row r="8" spans="1:7" ht="12.75" customHeight="1">
      <c r="A8" s="124"/>
      <c r="B8" s="124"/>
      <c r="C8" s="124"/>
      <c r="D8" s="125"/>
      <c r="E8" s="103"/>
      <c r="F8" s="103"/>
      <c r="G8" s="103"/>
    </row>
    <row r="9" spans="1:7" ht="74.25" customHeight="1">
      <c r="A9" s="124"/>
      <c r="B9" s="124"/>
      <c r="C9" s="124"/>
      <c r="D9" s="125"/>
      <c r="E9" s="127" t="s">
        <v>4</v>
      </c>
      <c r="F9" s="128" t="s">
        <v>178</v>
      </c>
      <c r="G9" s="129" t="s">
        <v>5</v>
      </c>
    </row>
    <row r="10" spans="1:7" ht="40.5" customHeight="1" hidden="1">
      <c r="A10" s="15" t="s">
        <v>6</v>
      </c>
      <c r="B10" s="16"/>
      <c r="C10" s="15"/>
      <c r="D10" s="17" t="s">
        <v>7</v>
      </c>
      <c r="E10" s="127"/>
      <c r="F10" s="128"/>
      <c r="G10" s="129"/>
    </row>
    <row r="11" spans="1:7" ht="30" customHeight="1">
      <c r="A11" s="120" t="s">
        <v>6</v>
      </c>
      <c r="B11" s="120"/>
      <c r="C11" s="120"/>
      <c r="D11" s="18" t="s">
        <v>9</v>
      </c>
      <c r="E11" s="19">
        <f>E13+E29+E36</f>
        <v>48268571</v>
      </c>
      <c r="F11" s="19">
        <f>F13+F29+F36</f>
        <v>32586276</v>
      </c>
      <c r="G11" s="19">
        <f>F11/E11*100</f>
        <v>67.51033918116201</v>
      </c>
    </row>
    <row r="12" spans="1:7" ht="18" customHeight="1">
      <c r="A12" s="122" t="s">
        <v>27</v>
      </c>
      <c r="B12" s="122"/>
      <c r="C12" s="122"/>
      <c r="D12" s="42" t="s">
        <v>28</v>
      </c>
      <c r="E12" s="43">
        <f>E13+E29+E36</f>
        <v>48268571</v>
      </c>
      <c r="F12" s="43">
        <f>F13+F29+F36</f>
        <v>32586276</v>
      </c>
      <c r="G12" s="43">
        <f>G13+G29+G36</f>
        <v>152.65857720381172</v>
      </c>
    </row>
    <row r="13" spans="1:7" s="49" customFormat="1" ht="14.25" customHeight="1">
      <c r="A13" s="45" t="s">
        <v>29</v>
      </c>
      <c r="B13" s="46"/>
      <c r="C13" s="47"/>
      <c r="D13" s="48" t="s">
        <v>30</v>
      </c>
      <c r="E13" s="43">
        <f>E15+E18+E22+E23+E25+E28</f>
        <v>653378</v>
      </c>
      <c r="F13" s="104">
        <f>F15+F18</f>
        <v>178437</v>
      </c>
      <c r="G13" s="44">
        <f>F13/E13*100</f>
        <v>27.3099186076054</v>
      </c>
    </row>
    <row r="14" spans="1:7" ht="14.25" customHeight="1">
      <c r="A14" s="25" t="s">
        <v>12</v>
      </c>
      <c r="B14" s="25"/>
      <c r="C14" s="25"/>
      <c r="D14" s="50"/>
      <c r="E14" s="23"/>
      <c r="F14" s="105"/>
      <c r="G14" s="24"/>
    </row>
    <row r="15" spans="1:7" ht="14.25" customHeight="1">
      <c r="A15" s="38"/>
      <c r="B15" s="51" t="s">
        <v>31</v>
      </c>
      <c r="C15" s="52"/>
      <c r="D15" s="30" t="s">
        <v>32</v>
      </c>
      <c r="E15" s="23">
        <f>E16+E17</f>
        <v>135647</v>
      </c>
      <c r="F15" s="105">
        <f>F16</f>
        <v>62274</v>
      </c>
      <c r="G15" s="44">
        <f>F15/E15*100</f>
        <v>45.908866395865736</v>
      </c>
    </row>
    <row r="16" spans="1:7" ht="14.25" customHeight="1">
      <c r="A16" s="38"/>
      <c r="B16" s="51"/>
      <c r="C16" s="40" t="s">
        <v>33</v>
      </c>
      <c r="D16" s="53" t="s">
        <v>34</v>
      </c>
      <c r="E16" s="23">
        <v>135647</v>
      </c>
      <c r="F16" s="105">
        <v>62274</v>
      </c>
      <c r="G16" s="44">
        <f>F16/E16*100</f>
        <v>45.908866395865736</v>
      </c>
    </row>
    <row r="17" spans="1:7" ht="14.25" customHeight="1">
      <c r="A17" s="38"/>
      <c r="B17" s="51"/>
      <c r="C17" s="40" t="s">
        <v>35</v>
      </c>
      <c r="D17" s="53" t="s">
        <v>36</v>
      </c>
      <c r="E17" s="23"/>
      <c r="F17" s="105"/>
      <c r="G17" s="24"/>
    </row>
    <row r="18" spans="1:7" ht="14.25" customHeight="1">
      <c r="A18" s="38"/>
      <c r="B18" s="51" t="s">
        <v>37</v>
      </c>
      <c r="C18" s="27"/>
      <c r="D18" s="30" t="s">
        <v>38</v>
      </c>
      <c r="E18" s="23">
        <f>E19+E20+E21</f>
        <v>517731</v>
      </c>
      <c r="F18" s="105">
        <f>F19+F20</f>
        <v>116163</v>
      </c>
      <c r="G18" s="44">
        <f>F18/E18*100</f>
        <v>22.436941191468158</v>
      </c>
    </row>
    <row r="19" spans="1:7" ht="14.25" customHeight="1">
      <c r="A19" s="38"/>
      <c r="B19" s="51"/>
      <c r="C19" s="40" t="s">
        <v>39</v>
      </c>
      <c r="D19" s="53" t="s">
        <v>40</v>
      </c>
      <c r="E19" s="23">
        <v>71719</v>
      </c>
      <c r="F19" s="105">
        <v>4127</v>
      </c>
      <c r="G19" s="44">
        <f>F19/E19*100</f>
        <v>5.754402599032335</v>
      </c>
    </row>
    <row r="20" spans="1:7" ht="14.25" customHeight="1">
      <c r="A20" s="38"/>
      <c r="B20" s="51"/>
      <c r="C20" s="40" t="s">
        <v>41</v>
      </c>
      <c r="D20" s="53" t="s">
        <v>42</v>
      </c>
      <c r="E20" s="23">
        <v>446012</v>
      </c>
      <c r="F20" s="105">
        <v>112036</v>
      </c>
      <c r="G20" s="44">
        <f>F20/E20*100</f>
        <v>25.119503511116292</v>
      </c>
    </row>
    <row r="21" spans="1:7" ht="14.25" customHeight="1">
      <c r="A21" s="38"/>
      <c r="B21" s="51"/>
      <c r="C21" s="54" t="s">
        <v>43</v>
      </c>
      <c r="D21" s="53" t="s">
        <v>44</v>
      </c>
      <c r="E21" s="23"/>
      <c r="F21" s="105"/>
      <c r="G21" s="24"/>
    </row>
    <row r="22" spans="1:7" ht="14.25" customHeight="1">
      <c r="A22" s="38"/>
      <c r="B22" s="51" t="s">
        <v>45</v>
      </c>
      <c r="C22" s="51"/>
      <c r="D22" s="30" t="s">
        <v>46</v>
      </c>
      <c r="E22" s="23"/>
      <c r="F22" s="105"/>
      <c r="G22" s="24"/>
    </row>
    <row r="23" spans="1:7" ht="14.25" customHeight="1">
      <c r="A23" s="38"/>
      <c r="B23" s="51" t="s">
        <v>47</v>
      </c>
      <c r="C23" s="52"/>
      <c r="D23" s="30" t="s">
        <v>48</v>
      </c>
      <c r="E23" s="23">
        <f>E24</f>
        <v>0</v>
      </c>
      <c r="F23" s="105">
        <f>F24</f>
        <v>0</v>
      </c>
      <c r="G23" s="24"/>
    </row>
    <row r="24" spans="1:7" ht="14.25" customHeight="1">
      <c r="A24" s="38"/>
      <c r="B24" s="51"/>
      <c r="C24" s="40" t="s">
        <v>49</v>
      </c>
      <c r="D24" s="53" t="s">
        <v>50</v>
      </c>
      <c r="E24" s="23"/>
      <c r="F24" s="105"/>
      <c r="G24" s="24"/>
    </row>
    <row r="25" spans="1:7" ht="14.25" customHeight="1">
      <c r="A25" s="38"/>
      <c r="B25" s="51" t="s">
        <v>51</v>
      </c>
      <c r="C25" s="51"/>
      <c r="D25" s="30" t="s">
        <v>52</v>
      </c>
      <c r="E25" s="23">
        <f>E26+E27</f>
        <v>0</v>
      </c>
      <c r="F25" s="105">
        <f>F26+F27</f>
        <v>0</v>
      </c>
      <c r="G25" s="24"/>
    </row>
    <row r="26" spans="1:7" ht="14.25" customHeight="1">
      <c r="A26" s="38"/>
      <c r="B26" s="51"/>
      <c r="C26" s="40" t="s">
        <v>53</v>
      </c>
      <c r="D26" s="53" t="s">
        <v>54</v>
      </c>
      <c r="E26" s="23"/>
      <c r="F26" s="105"/>
      <c r="G26" s="24"/>
    </row>
    <row r="27" spans="1:7" ht="14.25" customHeight="1">
      <c r="A27" s="38"/>
      <c r="B27" s="51"/>
      <c r="C27" s="40" t="s">
        <v>55</v>
      </c>
      <c r="D27" s="53" t="s">
        <v>56</v>
      </c>
      <c r="E27" s="23"/>
      <c r="F27" s="105"/>
      <c r="G27" s="24"/>
    </row>
    <row r="28" spans="1:7" ht="14.25" customHeight="1">
      <c r="A28" s="38"/>
      <c r="B28" s="28" t="s">
        <v>57</v>
      </c>
      <c r="C28" s="28"/>
      <c r="D28" s="30" t="s">
        <v>58</v>
      </c>
      <c r="E28" s="23"/>
      <c r="F28" s="105"/>
      <c r="G28" s="24"/>
    </row>
    <row r="29" spans="1:7" s="49" customFormat="1" ht="14.25" customHeight="1">
      <c r="A29" s="45" t="s">
        <v>59</v>
      </c>
      <c r="B29" s="55"/>
      <c r="C29" s="56"/>
      <c r="D29" s="48" t="s">
        <v>60</v>
      </c>
      <c r="E29" s="43">
        <f>E31+E33+E34</f>
        <v>45730798</v>
      </c>
      <c r="F29" s="104">
        <f>F31+F33+F34</f>
        <v>31337058</v>
      </c>
      <c r="G29" s="44">
        <f>F29/E29*100</f>
        <v>68.52506269407326</v>
      </c>
    </row>
    <row r="30" spans="1:7" ht="14.25" customHeight="1">
      <c r="A30" s="25" t="s">
        <v>12</v>
      </c>
      <c r="B30" s="25"/>
      <c r="C30" s="25"/>
      <c r="D30" s="50"/>
      <c r="E30" s="23"/>
      <c r="F30" s="105"/>
      <c r="G30" s="24"/>
    </row>
    <row r="31" spans="1:7" ht="14.25" customHeight="1">
      <c r="A31" s="25"/>
      <c r="B31" s="51" t="s">
        <v>61</v>
      </c>
      <c r="C31" s="51"/>
      <c r="D31" s="50" t="s">
        <v>62</v>
      </c>
      <c r="E31" s="23">
        <f>E32</f>
        <v>45730798</v>
      </c>
      <c r="F31" s="105">
        <f>F32</f>
        <v>31337058</v>
      </c>
      <c r="G31" s="44">
        <f>F31/E31*100</f>
        <v>68.52506269407326</v>
      </c>
    </row>
    <row r="32" spans="1:7" ht="14.25" customHeight="1">
      <c r="A32" s="25"/>
      <c r="B32" s="25"/>
      <c r="C32" s="54" t="s">
        <v>63</v>
      </c>
      <c r="D32" s="57" t="s">
        <v>64</v>
      </c>
      <c r="E32" s="105">
        <v>45730798</v>
      </c>
      <c r="F32" s="105">
        <v>31337058</v>
      </c>
      <c r="G32" s="44">
        <f>F32/E32*100</f>
        <v>68.52506269407326</v>
      </c>
    </row>
    <row r="33" spans="1:7" ht="14.25" customHeight="1">
      <c r="A33" s="25"/>
      <c r="B33" s="58" t="s">
        <v>65</v>
      </c>
      <c r="C33" s="54"/>
      <c r="D33" s="50" t="s">
        <v>66</v>
      </c>
      <c r="E33" s="23"/>
      <c r="F33" s="105"/>
      <c r="G33" s="24"/>
    </row>
    <row r="34" spans="1:7" ht="14.25" customHeight="1">
      <c r="A34" s="38"/>
      <c r="B34" s="51" t="s">
        <v>67</v>
      </c>
      <c r="C34" s="51"/>
      <c r="D34" s="50" t="s">
        <v>68</v>
      </c>
      <c r="E34" s="23">
        <f>E35</f>
        <v>0</v>
      </c>
      <c r="F34" s="105">
        <f>F35</f>
        <v>0</v>
      </c>
      <c r="G34" s="24"/>
    </row>
    <row r="35" spans="1:7" ht="14.25" customHeight="1">
      <c r="A35" s="38"/>
      <c r="B35" s="51"/>
      <c r="C35" s="54" t="s">
        <v>69</v>
      </c>
      <c r="D35" s="57" t="s">
        <v>70</v>
      </c>
      <c r="E35" s="23"/>
      <c r="F35" s="105"/>
      <c r="G35" s="24"/>
    </row>
    <row r="36" spans="1:7" s="49" customFormat="1" ht="14.25" customHeight="1">
      <c r="A36" s="45" t="s">
        <v>71</v>
      </c>
      <c r="B36" s="59"/>
      <c r="C36" s="27"/>
      <c r="D36" s="48" t="s">
        <v>72</v>
      </c>
      <c r="E36" s="43">
        <f>E38+E49+E51</f>
        <v>1884395</v>
      </c>
      <c r="F36" s="44">
        <f>F38+F49+F51</f>
        <v>1070781</v>
      </c>
      <c r="G36" s="44">
        <f>F36/E36*100</f>
        <v>56.82359590213305</v>
      </c>
    </row>
    <row r="37" spans="1:7" ht="14.25" customHeight="1">
      <c r="A37" s="25" t="s">
        <v>12</v>
      </c>
      <c r="B37" s="25"/>
      <c r="C37" s="25"/>
      <c r="D37" s="50"/>
      <c r="E37" s="23"/>
      <c r="F37" s="105"/>
      <c r="G37" s="44"/>
    </row>
    <row r="38" spans="1:7" ht="14.25" customHeight="1">
      <c r="A38" s="54"/>
      <c r="B38" s="116" t="s">
        <v>73</v>
      </c>
      <c r="C38" s="116"/>
      <c r="D38" s="50" t="s">
        <v>74</v>
      </c>
      <c r="E38" s="23">
        <f>E39+E40+E41+E42+E43+E44+E45+E46+E47+E48</f>
        <v>909000</v>
      </c>
      <c r="F38" s="105">
        <f>F39+F40+F41+F42+F43+F44+F45+F46+F47+F48</f>
        <v>485974</v>
      </c>
      <c r="G38" s="44">
        <f>F38/E38*100</f>
        <v>53.46248624862486</v>
      </c>
    </row>
    <row r="39" spans="1:7" ht="14.25" customHeight="1">
      <c r="A39" s="54"/>
      <c r="B39" s="51"/>
      <c r="C39" s="60" t="s">
        <v>75</v>
      </c>
      <c r="D39" s="57" t="s">
        <v>76</v>
      </c>
      <c r="E39" s="23">
        <v>909000</v>
      </c>
      <c r="F39" s="105">
        <v>485974</v>
      </c>
      <c r="G39" s="44">
        <f>F39/E39*100</f>
        <v>53.46248624862486</v>
      </c>
    </row>
    <row r="40" spans="1:7" ht="14.25" customHeight="1">
      <c r="A40" s="54"/>
      <c r="B40" s="51"/>
      <c r="C40" s="54" t="s">
        <v>77</v>
      </c>
      <c r="D40" s="57" t="s">
        <v>78</v>
      </c>
      <c r="E40" s="23"/>
      <c r="F40" s="105"/>
      <c r="G40" s="24"/>
    </row>
    <row r="41" spans="1:7" ht="14.25" customHeight="1">
      <c r="A41" s="54"/>
      <c r="B41" s="51"/>
      <c r="C41" s="60" t="s">
        <v>79</v>
      </c>
      <c r="D41" s="57" t="s">
        <v>80</v>
      </c>
      <c r="E41" s="23"/>
      <c r="F41" s="105"/>
      <c r="G41" s="24"/>
    </row>
    <row r="42" spans="1:7" ht="14.25" customHeight="1">
      <c r="A42" s="54"/>
      <c r="B42" s="51"/>
      <c r="C42" s="60" t="s">
        <v>81</v>
      </c>
      <c r="D42" s="57" t="s">
        <v>82</v>
      </c>
      <c r="E42" s="23"/>
      <c r="F42" s="105"/>
      <c r="G42" s="24"/>
    </row>
    <row r="43" spans="1:7" ht="14.25" customHeight="1">
      <c r="A43" s="54"/>
      <c r="B43" s="51"/>
      <c r="C43" s="60" t="s">
        <v>83</v>
      </c>
      <c r="D43" s="57" t="s">
        <v>84</v>
      </c>
      <c r="E43" s="23"/>
      <c r="F43" s="105"/>
      <c r="G43" s="24"/>
    </row>
    <row r="44" spans="1:7" ht="14.25" customHeight="1">
      <c r="A44" s="54"/>
      <c r="B44" s="51"/>
      <c r="C44" s="60" t="s">
        <v>85</v>
      </c>
      <c r="D44" s="57" t="s">
        <v>86</v>
      </c>
      <c r="E44" s="23"/>
      <c r="F44" s="105"/>
      <c r="G44" s="24"/>
    </row>
    <row r="45" spans="1:7" ht="14.25" customHeight="1">
      <c r="A45" s="54"/>
      <c r="B45" s="51"/>
      <c r="C45" s="60" t="s">
        <v>87</v>
      </c>
      <c r="D45" s="57" t="s">
        <v>88</v>
      </c>
      <c r="E45" s="23"/>
      <c r="F45" s="105"/>
      <c r="G45" s="24"/>
    </row>
    <row r="46" spans="1:7" ht="14.25" customHeight="1">
      <c r="A46" s="54"/>
      <c r="B46" s="51"/>
      <c r="C46" s="60" t="s">
        <v>89</v>
      </c>
      <c r="D46" s="57" t="s">
        <v>90</v>
      </c>
      <c r="E46" s="23"/>
      <c r="F46" s="105"/>
      <c r="G46" s="24"/>
    </row>
    <row r="47" spans="1:7" ht="14.25" customHeight="1">
      <c r="A47" s="54"/>
      <c r="B47" s="51"/>
      <c r="C47" s="60" t="s">
        <v>91</v>
      </c>
      <c r="D47" s="61" t="s">
        <v>92</v>
      </c>
      <c r="E47" s="23"/>
      <c r="F47" s="105"/>
      <c r="G47" s="24"/>
    </row>
    <row r="48" spans="1:7" ht="14.25" customHeight="1">
      <c r="A48" s="54"/>
      <c r="B48" s="51"/>
      <c r="C48" s="54" t="s">
        <v>93</v>
      </c>
      <c r="D48" s="57" t="s">
        <v>94</v>
      </c>
      <c r="E48" s="23"/>
      <c r="F48" s="105"/>
      <c r="G48" s="24"/>
    </row>
    <row r="49" spans="1:7" ht="14.25" customHeight="1">
      <c r="A49" s="54"/>
      <c r="B49" s="51" t="s">
        <v>95</v>
      </c>
      <c r="C49" s="28"/>
      <c r="D49" s="26" t="s">
        <v>96</v>
      </c>
      <c r="E49" s="23">
        <f>E50</f>
        <v>941000</v>
      </c>
      <c r="F49" s="105">
        <f>F50</f>
        <v>575388</v>
      </c>
      <c r="G49" s="44">
        <f>F49/E49*100</f>
        <v>61.14643995749203</v>
      </c>
    </row>
    <row r="50" spans="1:7" ht="14.25" customHeight="1">
      <c r="A50" s="54"/>
      <c r="B50" s="51"/>
      <c r="C50" s="54" t="s">
        <v>97</v>
      </c>
      <c r="D50" s="62" t="s">
        <v>98</v>
      </c>
      <c r="E50" s="23">
        <v>941000</v>
      </c>
      <c r="F50" s="105">
        <v>575388</v>
      </c>
      <c r="G50" s="44">
        <f>F50/E50*100</f>
        <v>61.14643995749203</v>
      </c>
    </row>
    <row r="51" spans="1:7" ht="14.25" customHeight="1">
      <c r="A51" s="54"/>
      <c r="B51" s="51" t="s">
        <v>99</v>
      </c>
      <c r="C51" s="27"/>
      <c r="D51" s="26" t="s">
        <v>100</v>
      </c>
      <c r="E51" s="23">
        <v>34395</v>
      </c>
      <c r="F51" s="105">
        <v>9419</v>
      </c>
      <c r="G51" s="44">
        <f>F51/E51*100</f>
        <v>27.384794301497312</v>
      </c>
    </row>
    <row r="52" spans="1:7" ht="14.25" hidden="1">
      <c r="A52" s="72"/>
      <c r="B52" s="72"/>
      <c r="C52" s="72"/>
      <c r="D52" s="73"/>
      <c r="E52" s="23"/>
      <c r="F52" s="105"/>
      <c r="G52" s="24"/>
    </row>
    <row r="53" spans="1:7" ht="30.75" customHeight="1">
      <c r="A53" s="74" t="s">
        <v>155</v>
      </c>
      <c r="B53" s="75"/>
      <c r="C53" s="75"/>
      <c r="D53" s="76" t="s">
        <v>7</v>
      </c>
      <c r="E53" s="77">
        <f>E62+E78+E85+E110</f>
        <v>45985636</v>
      </c>
      <c r="F53" s="106">
        <f>F62+F78+F85+F110</f>
        <v>31592790</v>
      </c>
      <c r="G53" s="44">
        <f>F53/E53*100</f>
        <v>68.7014310294632</v>
      </c>
    </row>
    <row r="54" spans="1:7" ht="15" customHeight="1" hidden="1">
      <c r="A54" s="120"/>
      <c r="B54" s="120"/>
      <c r="C54" s="120"/>
      <c r="D54" s="18" t="s">
        <v>9</v>
      </c>
      <c r="E54" s="23"/>
      <c r="F54" s="105"/>
      <c r="G54" s="24"/>
    </row>
    <row r="55" spans="1:7" ht="27" customHeight="1" hidden="1">
      <c r="A55" s="121" t="s">
        <v>17</v>
      </c>
      <c r="B55" s="121"/>
      <c r="C55" s="121"/>
      <c r="D55" s="34" t="s">
        <v>18</v>
      </c>
      <c r="E55" s="23">
        <f>E56</f>
        <v>0</v>
      </c>
      <c r="F55" s="105">
        <f>F56</f>
        <v>0</v>
      </c>
      <c r="G55" s="24"/>
    </row>
    <row r="56" spans="1:7" ht="15.75" customHeight="1" hidden="1">
      <c r="A56" s="35" t="s">
        <v>19</v>
      </c>
      <c r="B56" s="36"/>
      <c r="C56" s="37"/>
      <c r="D56" s="22" t="s">
        <v>20</v>
      </c>
      <c r="E56" s="23"/>
      <c r="F56" s="105"/>
      <c r="G56" s="24"/>
    </row>
    <row r="57" spans="1:7" ht="15" customHeight="1" hidden="1">
      <c r="A57" s="25" t="s">
        <v>12</v>
      </c>
      <c r="B57" s="25"/>
      <c r="C57" s="25"/>
      <c r="D57" s="26"/>
      <c r="E57" s="23"/>
      <c r="F57" s="105"/>
      <c r="G57" s="24"/>
    </row>
    <row r="58" spans="1:7" ht="12.75" customHeight="1" hidden="1">
      <c r="A58" s="38"/>
      <c r="B58" s="39" t="s">
        <v>21</v>
      </c>
      <c r="C58" s="29"/>
      <c r="D58" s="26" t="s">
        <v>22</v>
      </c>
      <c r="E58" s="23"/>
      <c r="F58" s="105"/>
      <c r="G58" s="24"/>
    </row>
    <row r="59" spans="1:7" ht="18.75" customHeight="1" hidden="1">
      <c r="A59" s="38"/>
      <c r="B59" s="39"/>
      <c r="C59" s="40" t="s">
        <v>23</v>
      </c>
      <c r="D59" s="41" t="s">
        <v>24</v>
      </c>
      <c r="E59" s="23"/>
      <c r="F59" s="105"/>
      <c r="G59" s="24"/>
    </row>
    <row r="60" spans="1:7" ht="27.75" customHeight="1" hidden="1">
      <c r="A60" s="38"/>
      <c r="B60" s="39" t="s">
        <v>25</v>
      </c>
      <c r="C60" s="29"/>
      <c r="D60" s="26" t="s">
        <v>26</v>
      </c>
      <c r="E60" s="23"/>
      <c r="F60" s="105"/>
      <c r="G60" s="24"/>
    </row>
    <row r="61" spans="1:7" ht="21.75" customHeight="1">
      <c r="A61" s="122" t="s">
        <v>27</v>
      </c>
      <c r="B61" s="122"/>
      <c r="C61" s="122"/>
      <c r="D61" s="42" t="s">
        <v>28</v>
      </c>
      <c r="E61" s="43">
        <f>E62+E78+E85+E116</f>
        <v>45985636</v>
      </c>
      <c r="F61" s="104">
        <f>F62+F78+F85+F116</f>
        <v>31592790</v>
      </c>
      <c r="G61" s="44">
        <f aca="true" t="shared" si="0" ref="G61:G69">F61/E61*100</f>
        <v>68.7014310294632</v>
      </c>
    </row>
    <row r="62" spans="1:7" ht="17.25" customHeight="1">
      <c r="A62" s="45" t="s">
        <v>29</v>
      </c>
      <c r="B62" s="78"/>
      <c r="C62" s="47"/>
      <c r="D62" s="48" t="s">
        <v>30</v>
      </c>
      <c r="E62" s="43">
        <f>E64+E67+E71+E72+E74+E77</f>
        <v>573378</v>
      </c>
      <c r="F62" s="104">
        <f>F64+F67+F71+F72+F74+F77</f>
        <v>178437</v>
      </c>
      <c r="G62" s="44">
        <f t="shared" si="0"/>
        <v>31.120308069022528</v>
      </c>
    </row>
    <row r="63" spans="1:7" ht="14.25">
      <c r="A63" s="25" t="s">
        <v>12</v>
      </c>
      <c r="B63" s="25"/>
      <c r="C63" s="25"/>
      <c r="D63" s="50"/>
      <c r="E63" s="23"/>
      <c r="F63" s="105"/>
      <c r="G63" s="44"/>
    </row>
    <row r="64" spans="1:7" ht="14.25">
      <c r="A64" s="38"/>
      <c r="B64" s="51" t="s">
        <v>31</v>
      </c>
      <c r="C64" s="52"/>
      <c r="D64" s="30" t="s">
        <v>32</v>
      </c>
      <c r="E64" s="23">
        <f>E65+E66</f>
        <v>135647</v>
      </c>
      <c r="F64" s="105">
        <f>F65</f>
        <v>62274</v>
      </c>
      <c r="G64" s="44">
        <f t="shared" si="0"/>
        <v>45.908866395865736</v>
      </c>
    </row>
    <row r="65" spans="1:7" ht="14.25">
      <c r="A65" s="38"/>
      <c r="B65" s="51"/>
      <c r="C65" s="40" t="s">
        <v>33</v>
      </c>
      <c r="D65" s="53" t="s">
        <v>34</v>
      </c>
      <c r="E65" s="23">
        <v>135647</v>
      </c>
      <c r="F65" s="105">
        <v>62274</v>
      </c>
      <c r="G65" s="44">
        <f t="shared" si="0"/>
        <v>45.908866395865736</v>
      </c>
    </row>
    <row r="66" spans="1:7" ht="14.25">
      <c r="A66" s="38"/>
      <c r="B66" s="51"/>
      <c r="C66" s="40" t="s">
        <v>35</v>
      </c>
      <c r="D66" s="53" t="s">
        <v>36</v>
      </c>
      <c r="E66" s="23"/>
      <c r="F66" s="105"/>
      <c r="G66" s="44"/>
    </row>
    <row r="67" spans="1:7" ht="15">
      <c r="A67" s="38"/>
      <c r="B67" s="51" t="s">
        <v>37</v>
      </c>
      <c r="C67" s="27"/>
      <c r="D67" s="30" t="s">
        <v>38</v>
      </c>
      <c r="E67" s="23">
        <f>E68+E69+E70</f>
        <v>437731</v>
      </c>
      <c r="F67" s="105">
        <f>F68+F69</f>
        <v>116163</v>
      </c>
      <c r="G67" s="44">
        <f t="shared" si="0"/>
        <v>26.537531040753336</v>
      </c>
    </row>
    <row r="68" spans="1:7" ht="14.25">
      <c r="A68" s="38"/>
      <c r="B68" s="51"/>
      <c r="C68" s="40" t="s">
        <v>39</v>
      </c>
      <c r="D68" s="53" t="s">
        <v>40</v>
      </c>
      <c r="E68" s="23">
        <v>61719</v>
      </c>
      <c r="F68" s="105">
        <v>4127</v>
      </c>
      <c r="G68" s="44">
        <f t="shared" si="0"/>
        <v>6.686757724525673</v>
      </c>
    </row>
    <row r="69" spans="1:7" ht="14.25">
      <c r="A69" s="38"/>
      <c r="B69" s="51"/>
      <c r="C69" s="40" t="s">
        <v>41</v>
      </c>
      <c r="D69" s="53" t="s">
        <v>42</v>
      </c>
      <c r="E69" s="23">
        <v>376012</v>
      </c>
      <c r="F69" s="105">
        <v>112036</v>
      </c>
      <c r="G69" s="44">
        <f t="shared" si="0"/>
        <v>29.795857579013436</v>
      </c>
    </row>
    <row r="70" spans="1:7" ht="14.25" hidden="1">
      <c r="A70" s="38"/>
      <c r="B70" s="51"/>
      <c r="C70" s="54" t="s">
        <v>43</v>
      </c>
      <c r="D70" s="53" t="s">
        <v>44</v>
      </c>
      <c r="E70" s="23"/>
      <c r="F70" s="105"/>
      <c r="G70" s="24"/>
    </row>
    <row r="71" spans="1:7" ht="14.25" hidden="1">
      <c r="A71" s="38"/>
      <c r="B71" s="51" t="s">
        <v>45</v>
      </c>
      <c r="C71" s="51"/>
      <c r="D71" s="30" t="s">
        <v>46</v>
      </c>
      <c r="E71" s="23"/>
      <c r="F71" s="105"/>
      <c r="G71" s="24"/>
    </row>
    <row r="72" spans="1:7" ht="20.25" customHeight="1" hidden="1">
      <c r="A72" s="38"/>
      <c r="B72" s="51" t="s">
        <v>47</v>
      </c>
      <c r="C72" s="52"/>
      <c r="D72" s="30" t="s">
        <v>48</v>
      </c>
      <c r="E72" s="23">
        <f>E73</f>
        <v>0</v>
      </c>
      <c r="F72" s="105">
        <f>F73</f>
        <v>0</v>
      </c>
      <c r="G72" s="24"/>
    </row>
    <row r="73" spans="1:7" ht="14.25" hidden="1">
      <c r="A73" s="38"/>
      <c r="B73" s="51"/>
      <c r="C73" s="40" t="s">
        <v>49</v>
      </c>
      <c r="D73" s="53" t="s">
        <v>50</v>
      </c>
      <c r="E73" s="23"/>
      <c r="F73" s="105"/>
      <c r="G73" s="24"/>
    </row>
    <row r="74" spans="1:7" ht="14.25" hidden="1">
      <c r="A74" s="38"/>
      <c r="B74" s="51" t="s">
        <v>51</v>
      </c>
      <c r="C74" s="51"/>
      <c r="D74" s="30" t="s">
        <v>52</v>
      </c>
      <c r="E74" s="23">
        <f>E75+E76</f>
        <v>0</v>
      </c>
      <c r="F74" s="105">
        <f>F75+F76</f>
        <v>0</v>
      </c>
      <c r="G74" s="24"/>
    </row>
    <row r="75" spans="1:7" ht="14.25" hidden="1">
      <c r="A75" s="38"/>
      <c r="B75" s="51"/>
      <c r="C75" s="40" t="s">
        <v>53</v>
      </c>
      <c r="D75" s="53" t="s">
        <v>54</v>
      </c>
      <c r="E75" s="23"/>
      <c r="F75" s="105"/>
      <c r="G75" s="24"/>
    </row>
    <row r="76" spans="1:7" ht="14.25" hidden="1">
      <c r="A76" s="38"/>
      <c r="B76" s="51"/>
      <c r="C76" s="40" t="s">
        <v>55</v>
      </c>
      <c r="D76" s="53" t="s">
        <v>56</v>
      </c>
      <c r="E76" s="23"/>
      <c r="F76" s="105"/>
      <c r="G76" s="24"/>
    </row>
    <row r="77" spans="1:7" ht="14.25" hidden="1">
      <c r="A77" s="38"/>
      <c r="B77" s="28" t="s">
        <v>57</v>
      </c>
      <c r="C77" s="28"/>
      <c r="D77" s="30" t="s">
        <v>58</v>
      </c>
      <c r="E77" s="23"/>
      <c r="F77" s="105"/>
      <c r="G77" s="24"/>
    </row>
    <row r="78" spans="1:7" ht="15.75">
      <c r="A78" s="45" t="s">
        <v>59</v>
      </c>
      <c r="B78" s="79"/>
      <c r="C78" s="80"/>
      <c r="D78" s="48" t="s">
        <v>60</v>
      </c>
      <c r="E78" s="43">
        <f>E80+E82+E83</f>
        <v>43816263</v>
      </c>
      <c r="F78" s="104">
        <f>F80+F82+F83</f>
        <v>30541849</v>
      </c>
      <c r="G78" s="44">
        <f aca="true" t="shared" si="1" ref="G78:G85">F78/E78*100</f>
        <v>69.70436753129768</v>
      </c>
    </row>
    <row r="79" spans="1:7" ht="14.25">
      <c r="A79" s="25" t="s">
        <v>12</v>
      </c>
      <c r="B79" s="25"/>
      <c r="C79" s="25"/>
      <c r="D79" s="50"/>
      <c r="E79" s="23"/>
      <c r="F79" s="105"/>
      <c r="G79" s="44"/>
    </row>
    <row r="80" spans="1:7" ht="35.25" customHeight="1">
      <c r="A80" s="25"/>
      <c r="B80" s="51" t="s">
        <v>61</v>
      </c>
      <c r="C80" s="51"/>
      <c r="D80" s="50" t="s">
        <v>62</v>
      </c>
      <c r="E80" s="23">
        <f>E81</f>
        <v>43816263</v>
      </c>
      <c r="F80" s="105">
        <f>F81</f>
        <v>30541849</v>
      </c>
      <c r="G80" s="44">
        <f t="shared" si="1"/>
        <v>69.70436753129768</v>
      </c>
    </row>
    <row r="81" spans="1:7" ht="14.25">
      <c r="A81" s="25"/>
      <c r="B81" s="25"/>
      <c r="C81" s="54" t="s">
        <v>156</v>
      </c>
      <c r="D81" s="57" t="s">
        <v>64</v>
      </c>
      <c r="E81" s="23">
        <v>43816263</v>
      </c>
      <c r="F81" s="105">
        <v>30541849</v>
      </c>
      <c r="G81" s="44">
        <f t="shared" si="1"/>
        <v>69.70436753129768</v>
      </c>
    </row>
    <row r="82" spans="1:7" ht="14.25">
      <c r="A82" s="25"/>
      <c r="B82" s="58" t="s">
        <v>65</v>
      </c>
      <c r="C82" s="54"/>
      <c r="D82" s="50" t="s">
        <v>66</v>
      </c>
      <c r="E82" s="23"/>
      <c r="F82" s="105"/>
      <c r="G82" s="44"/>
    </row>
    <row r="83" spans="1:7" ht="14.25">
      <c r="A83" s="38"/>
      <c r="B83" s="51" t="s">
        <v>67</v>
      </c>
      <c r="C83" s="51"/>
      <c r="D83" s="50" t="s">
        <v>68</v>
      </c>
      <c r="E83" s="23">
        <f>E84</f>
        <v>0</v>
      </c>
      <c r="F83" s="105">
        <f>F84</f>
        <v>0</v>
      </c>
      <c r="G83" s="44"/>
    </row>
    <row r="84" spans="1:7" ht="14.25">
      <c r="A84" s="38"/>
      <c r="B84" s="51"/>
      <c r="C84" s="54" t="s">
        <v>69</v>
      </c>
      <c r="D84" s="57" t="s">
        <v>70</v>
      </c>
      <c r="E84" s="23"/>
      <c r="F84" s="105"/>
      <c r="G84" s="44"/>
    </row>
    <row r="85" spans="1:7" ht="15.75">
      <c r="A85" s="45" t="s">
        <v>71</v>
      </c>
      <c r="B85" s="81"/>
      <c r="C85" s="27"/>
      <c r="D85" s="48" t="s">
        <v>72</v>
      </c>
      <c r="E85" s="43">
        <f>E87+E98+E100</f>
        <v>1595995</v>
      </c>
      <c r="F85" s="104">
        <f>F87+F98+F100</f>
        <v>872504</v>
      </c>
      <c r="G85" s="44">
        <f t="shared" si="1"/>
        <v>54.66834169279979</v>
      </c>
    </row>
    <row r="86" spans="1:7" ht="14.25">
      <c r="A86" s="25" t="s">
        <v>12</v>
      </c>
      <c r="B86" s="25"/>
      <c r="C86" s="25"/>
      <c r="D86" s="50"/>
      <c r="E86" s="23"/>
      <c r="F86" s="105"/>
      <c r="G86" s="44"/>
    </row>
    <row r="87" spans="1:7" ht="14.25" customHeight="1">
      <c r="A87" s="54"/>
      <c r="B87" s="116" t="s">
        <v>73</v>
      </c>
      <c r="C87" s="116"/>
      <c r="D87" s="50" t="s">
        <v>74</v>
      </c>
      <c r="E87" s="23">
        <f>E88+E90+E91+E92+E93+E94+E95+E96+E97</f>
        <v>819300</v>
      </c>
      <c r="F87" s="105">
        <f>F88+F90+F91+F92+F93+F94+F95+F96+F97</f>
        <v>459037</v>
      </c>
      <c r="G87" s="44">
        <f aca="true" t="shared" si="2" ref="G87:G97">F87/E87*100</f>
        <v>56.02795068961308</v>
      </c>
    </row>
    <row r="88" spans="1:7" ht="14.25">
      <c r="A88" s="54"/>
      <c r="B88" s="51"/>
      <c r="C88" s="60" t="s">
        <v>75</v>
      </c>
      <c r="D88" s="57" t="s">
        <v>76</v>
      </c>
      <c r="E88" s="82">
        <v>819300</v>
      </c>
      <c r="F88" s="107">
        <v>459037</v>
      </c>
      <c r="G88" s="44">
        <f t="shared" si="2"/>
        <v>56.02795068961308</v>
      </c>
    </row>
    <row r="89" spans="1:7" ht="78" customHeight="1" hidden="1">
      <c r="A89" s="54"/>
      <c r="B89" s="51"/>
      <c r="C89" s="54" t="s">
        <v>77</v>
      </c>
      <c r="D89" s="57" t="s">
        <v>78</v>
      </c>
      <c r="E89" s="82"/>
      <c r="F89" s="107"/>
      <c r="G89" s="44" t="e">
        <f t="shared" si="2"/>
        <v>#DIV/0!</v>
      </c>
    </row>
    <row r="90" spans="1:7" ht="14.25" hidden="1">
      <c r="A90" s="54"/>
      <c r="B90" s="51"/>
      <c r="C90" s="60" t="s">
        <v>79</v>
      </c>
      <c r="D90" s="57" t="s">
        <v>80</v>
      </c>
      <c r="E90" s="82"/>
      <c r="F90" s="107"/>
      <c r="G90" s="44" t="e">
        <f t="shared" si="2"/>
        <v>#DIV/0!</v>
      </c>
    </row>
    <row r="91" spans="1:7" ht="14.25" hidden="1">
      <c r="A91" s="54"/>
      <c r="B91" s="51"/>
      <c r="C91" s="60" t="s">
        <v>81</v>
      </c>
      <c r="D91" s="57" t="s">
        <v>82</v>
      </c>
      <c r="E91" s="23"/>
      <c r="F91" s="105"/>
      <c r="G91" s="44" t="e">
        <f t="shared" si="2"/>
        <v>#DIV/0!</v>
      </c>
    </row>
    <row r="92" spans="1:7" ht="14.25" hidden="1">
      <c r="A92" s="54"/>
      <c r="B92" s="51"/>
      <c r="C92" s="60" t="s">
        <v>83</v>
      </c>
      <c r="D92" s="57" t="s">
        <v>84</v>
      </c>
      <c r="E92" s="83"/>
      <c r="F92" s="108"/>
      <c r="G92" s="44" t="e">
        <f t="shared" si="2"/>
        <v>#DIV/0!</v>
      </c>
    </row>
    <row r="93" spans="1:7" ht="14.25" hidden="1">
      <c r="A93" s="54"/>
      <c r="B93" s="51"/>
      <c r="C93" s="60" t="s">
        <v>85</v>
      </c>
      <c r="D93" s="57" t="s">
        <v>86</v>
      </c>
      <c r="E93" s="23"/>
      <c r="F93" s="105"/>
      <c r="G93" s="44" t="e">
        <f t="shared" si="2"/>
        <v>#DIV/0!</v>
      </c>
    </row>
    <row r="94" spans="1:7" ht="12" customHeight="1" hidden="1">
      <c r="A94" s="54"/>
      <c r="B94" s="51"/>
      <c r="C94" s="60" t="s">
        <v>87</v>
      </c>
      <c r="D94" s="57" t="s">
        <v>88</v>
      </c>
      <c r="E94" s="84"/>
      <c r="F94" s="109"/>
      <c r="G94" s="44" t="e">
        <f t="shared" si="2"/>
        <v>#DIV/0!</v>
      </c>
    </row>
    <row r="95" spans="1:7" ht="16.5" customHeight="1" hidden="1">
      <c r="A95" s="54"/>
      <c r="B95" s="51"/>
      <c r="C95" s="60" t="s">
        <v>89</v>
      </c>
      <c r="D95" s="57" t="s">
        <v>90</v>
      </c>
      <c r="E95" s="85"/>
      <c r="F95" s="109"/>
      <c r="G95" s="44" t="e">
        <f t="shared" si="2"/>
        <v>#DIV/0!</v>
      </c>
    </row>
    <row r="96" spans="1:7" ht="14.25" hidden="1">
      <c r="A96" s="54"/>
      <c r="B96" s="51"/>
      <c r="C96" s="60" t="s">
        <v>91</v>
      </c>
      <c r="D96" s="61" t="s">
        <v>92</v>
      </c>
      <c r="E96" s="23"/>
      <c r="F96" s="105"/>
      <c r="G96" s="44" t="e">
        <f t="shared" si="2"/>
        <v>#DIV/0!</v>
      </c>
    </row>
    <row r="97" spans="1:7" ht="14.25" hidden="1">
      <c r="A97" s="54"/>
      <c r="B97" s="51"/>
      <c r="C97" s="54" t="s">
        <v>93</v>
      </c>
      <c r="D97" s="57" t="s">
        <v>94</v>
      </c>
      <c r="E97" s="23"/>
      <c r="F97" s="105"/>
      <c r="G97" s="44" t="e">
        <f t="shared" si="2"/>
        <v>#DIV/0!</v>
      </c>
    </row>
    <row r="98" spans="1:7" ht="14.25">
      <c r="A98" s="54"/>
      <c r="B98" s="51" t="s">
        <v>95</v>
      </c>
      <c r="C98" s="28"/>
      <c r="D98" s="26" t="s">
        <v>96</v>
      </c>
      <c r="E98" s="23">
        <f>E99</f>
        <v>750300</v>
      </c>
      <c r="F98" s="105">
        <f>F99</f>
        <v>404048</v>
      </c>
      <c r="G98" s="44">
        <f>F98/E98*100</f>
        <v>53.85152605624417</v>
      </c>
    </row>
    <row r="99" spans="1:7" ht="14.25">
      <c r="A99" s="54"/>
      <c r="B99" s="51"/>
      <c r="C99" s="54" t="s">
        <v>97</v>
      </c>
      <c r="D99" s="62" t="s">
        <v>98</v>
      </c>
      <c r="E99" s="23">
        <v>750300</v>
      </c>
      <c r="F99" s="105">
        <v>404048</v>
      </c>
      <c r="G99" s="44">
        <f>F99/E99*100</f>
        <v>53.85152605624417</v>
      </c>
    </row>
    <row r="100" spans="1:7" ht="17.25" customHeight="1">
      <c r="A100" s="54"/>
      <c r="B100" s="51" t="s">
        <v>99</v>
      </c>
      <c r="C100" s="27"/>
      <c r="D100" s="26" t="s">
        <v>100</v>
      </c>
      <c r="E100" s="23">
        <v>26395</v>
      </c>
      <c r="F100" s="105">
        <v>9419</v>
      </c>
      <c r="G100" s="44">
        <f>F100/E100*100</f>
        <v>35.684788785754876</v>
      </c>
    </row>
    <row r="101" spans="1:7" ht="17.25" customHeight="1" hidden="1">
      <c r="A101" s="45" t="s">
        <v>157</v>
      </c>
      <c r="B101" s="86"/>
      <c r="C101" s="28"/>
      <c r="D101" s="48" t="s">
        <v>158</v>
      </c>
      <c r="E101" s="23">
        <f>E103+E104+E106+E107+E108</f>
        <v>0</v>
      </c>
      <c r="F101" s="105">
        <f>F103+F104+F106+F107+F108</f>
        <v>0</v>
      </c>
      <c r="G101" s="24"/>
    </row>
    <row r="102" spans="1:7" ht="17.25" customHeight="1" hidden="1">
      <c r="A102" s="25" t="s">
        <v>12</v>
      </c>
      <c r="B102" s="25"/>
      <c r="C102" s="25"/>
      <c r="D102" s="41"/>
      <c r="E102" s="23"/>
      <c r="F102" s="105"/>
      <c r="G102" s="24"/>
    </row>
    <row r="103" spans="1:7" ht="17.25" customHeight="1" hidden="1">
      <c r="A103" s="38"/>
      <c r="B103" s="51" t="s">
        <v>159</v>
      </c>
      <c r="C103" s="51"/>
      <c r="D103" s="41" t="s">
        <v>160</v>
      </c>
      <c r="E103" s="23"/>
      <c r="F103" s="105"/>
      <c r="G103" s="24"/>
    </row>
    <row r="104" spans="1:7" ht="17.25" customHeight="1" hidden="1">
      <c r="A104" s="38"/>
      <c r="B104" s="28" t="s">
        <v>101</v>
      </c>
      <c r="C104" s="51"/>
      <c r="D104" s="41" t="s">
        <v>102</v>
      </c>
      <c r="E104" s="23">
        <f>E105</f>
        <v>0</v>
      </c>
      <c r="F104" s="105">
        <f>F105</f>
        <v>0</v>
      </c>
      <c r="G104" s="24"/>
    </row>
    <row r="105" spans="1:7" ht="17.25" customHeight="1" hidden="1">
      <c r="A105" s="38"/>
      <c r="B105" s="28"/>
      <c r="C105" s="51" t="s">
        <v>103</v>
      </c>
      <c r="D105" s="41" t="s">
        <v>104</v>
      </c>
      <c r="E105" s="23"/>
      <c r="F105" s="105"/>
      <c r="G105" s="24"/>
    </row>
    <row r="106" spans="1:7" ht="17.25" customHeight="1" hidden="1">
      <c r="A106" s="38"/>
      <c r="B106" s="28" t="s">
        <v>105</v>
      </c>
      <c r="C106" s="51"/>
      <c r="D106" s="41" t="s">
        <v>106</v>
      </c>
      <c r="E106" s="23"/>
      <c r="F106" s="105"/>
      <c r="G106" s="24"/>
    </row>
    <row r="107" spans="1:7" ht="17.25" customHeight="1" hidden="1">
      <c r="A107" s="38"/>
      <c r="B107" s="28" t="s">
        <v>107</v>
      </c>
      <c r="C107" s="51"/>
      <c r="D107" s="41" t="s">
        <v>108</v>
      </c>
      <c r="E107" s="23"/>
      <c r="F107" s="105"/>
      <c r="G107" s="24"/>
    </row>
    <row r="108" spans="1:7" ht="17.25" customHeight="1" hidden="1">
      <c r="A108" s="38"/>
      <c r="B108" s="28" t="s">
        <v>109</v>
      </c>
      <c r="C108" s="51"/>
      <c r="D108" s="41" t="s">
        <v>110</v>
      </c>
      <c r="E108" s="23"/>
      <c r="F108" s="105"/>
      <c r="G108" s="24"/>
    </row>
    <row r="109" spans="1:7" ht="34.5" customHeight="1" hidden="1">
      <c r="A109" s="119" t="s">
        <v>111</v>
      </c>
      <c r="B109" s="119"/>
      <c r="C109" s="119"/>
      <c r="D109" s="63" t="s">
        <v>112</v>
      </c>
      <c r="E109" s="23">
        <f>E110+E117</f>
        <v>0</v>
      </c>
      <c r="F109" s="105">
        <f>F110+F117</f>
        <v>0</v>
      </c>
      <c r="G109" s="24"/>
    </row>
    <row r="110" spans="1:7" ht="17.25" customHeight="1" hidden="1">
      <c r="A110" s="45" t="s">
        <v>113</v>
      </c>
      <c r="B110" s="64"/>
      <c r="C110" s="27"/>
      <c r="D110" s="41" t="s">
        <v>114</v>
      </c>
      <c r="E110" s="23">
        <f>E112+E116</f>
        <v>0</v>
      </c>
      <c r="F110" s="24">
        <f>F112+F116</f>
        <v>0</v>
      </c>
      <c r="G110" s="24"/>
    </row>
    <row r="111" spans="1:7" ht="17.25" customHeight="1" hidden="1">
      <c r="A111" s="25" t="s">
        <v>12</v>
      </c>
      <c r="B111" s="25"/>
      <c r="C111" s="25"/>
      <c r="D111" s="41"/>
      <c r="E111" s="23"/>
      <c r="F111" s="105"/>
      <c r="G111" s="24"/>
    </row>
    <row r="112" spans="1:7" ht="17.25" customHeight="1" hidden="1">
      <c r="A112" s="54"/>
      <c r="B112" s="51" t="s">
        <v>115</v>
      </c>
      <c r="C112" s="27"/>
      <c r="D112" s="41" t="s">
        <v>116</v>
      </c>
      <c r="E112" s="23">
        <f>E114</f>
        <v>0</v>
      </c>
      <c r="F112" s="24">
        <f>F114</f>
        <v>0</v>
      </c>
      <c r="G112" s="24"/>
    </row>
    <row r="113" spans="1:7" ht="17.25" customHeight="1" hidden="1">
      <c r="A113" s="54"/>
      <c r="B113" s="51"/>
      <c r="C113" s="54" t="s">
        <v>117</v>
      </c>
      <c r="D113" s="41" t="s">
        <v>118</v>
      </c>
      <c r="E113" s="23"/>
      <c r="F113" s="105"/>
      <c r="G113" s="24"/>
    </row>
    <row r="114" spans="1:7" ht="17.25" customHeight="1" hidden="1">
      <c r="A114" s="54"/>
      <c r="B114" s="51"/>
      <c r="C114" s="54" t="s">
        <v>119</v>
      </c>
      <c r="D114" s="41" t="s">
        <v>120</v>
      </c>
      <c r="E114" s="23">
        <v>0</v>
      </c>
      <c r="F114" s="105">
        <v>0</v>
      </c>
      <c r="G114" s="24"/>
    </row>
    <row r="115" spans="1:7" ht="17.25" customHeight="1" hidden="1">
      <c r="A115" s="54"/>
      <c r="B115" s="51" t="s">
        <v>121</v>
      </c>
      <c r="C115" s="65"/>
      <c r="D115" s="41" t="s">
        <v>122</v>
      </c>
      <c r="E115" s="23"/>
      <c r="F115" s="105"/>
      <c r="G115" s="24"/>
    </row>
    <row r="116" spans="1:7" ht="17.25" customHeight="1" hidden="1">
      <c r="A116" s="54"/>
      <c r="B116" s="51" t="s">
        <v>123</v>
      </c>
      <c r="C116" s="27"/>
      <c r="D116" s="68" t="s">
        <v>124</v>
      </c>
      <c r="E116" s="23">
        <v>0</v>
      </c>
      <c r="F116" s="104">
        <v>0</v>
      </c>
      <c r="G116" s="24"/>
    </row>
    <row r="117" spans="1:7" ht="17.25" customHeight="1" hidden="1">
      <c r="A117" s="67" t="s">
        <v>161</v>
      </c>
      <c r="B117" s="51"/>
      <c r="C117" s="27"/>
      <c r="D117" s="41" t="s">
        <v>162</v>
      </c>
      <c r="E117" s="23">
        <f>E119+E120+E121</f>
        <v>0</v>
      </c>
      <c r="F117" s="105">
        <f>F119+F120+F121</f>
        <v>0</v>
      </c>
      <c r="G117" s="24"/>
    </row>
    <row r="118" spans="1:7" ht="17.25" customHeight="1" hidden="1">
      <c r="A118" s="25" t="s">
        <v>12</v>
      </c>
      <c r="B118" s="25"/>
      <c r="C118" s="25"/>
      <c r="D118" s="41"/>
      <c r="E118" s="23"/>
      <c r="F118" s="105"/>
      <c r="G118" s="24"/>
    </row>
    <row r="119" spans="1:7" ht="17.25" customHeight="1" hidden="1">
      <c r="A119" s="54"/>
      <c r="B119" s="51" t="s">
        <v>163</v>
      </c>
      <c r="C119" s="27"/>
      <c r="D119" s="41" t="s">
        <v>164</v>
      </c>
      <c r="E119" s="23"/>
      <c r="F119" s="105"/>
      <c r="G119" s="24"/>
    </row>
    <row r="120" spans="1:7" ht="17.25" customHeight="1" hidden="1">
      <c r="A120" s="54"/>
      <c r="B120" s="51" t="s">
        <v>125</v>
      </c>
      <c r="C120" s="27"/>
      <c r="D120" s="41" t="s">
        <v>126</v>
      </c>
      <c r="E120" s="23"/>
      <c r="F120" s="105"/>
      <c r="G120" s="24"/>
    </row>
    <row r="121" spans="1:7" ht="17.25" customHeight="1" hidden="1">
      <c r="A121" s="54"/>
      <c r="B121" s="51" t="s">
        <v>127</v>
      </c>
      <c r="C121" s="27"/>
      <c r="D121" s="41" t="s">
        <v>128</v>
      </c>
      <c r="E121" s="23">
        <f>E122+E123</f>
        <v>0</v>
      </c>
      <c r="F121" s="105">
        <f>F122+F123</f>
        <v>0</v>
      </c>
      <c r="G121" s="24"/>
    </row>
    <row r="122" spans="1:7" ht="17.25" customHeight="1" hidden="1">
      <c r="A122" s="54"/>
      <c r="B122" s="51"/>
      <c r="C122" s="64" t="s">
        <v>129</v>
      </c>
      <c r="D122" s="41" t="s">
        <v>130</v>
      </c>
      <c r="E122" s="23"/>
      <c r="F122" s="105"/>
      <c r="G122" s="24"/>
    </row>
    <row r="123" spans="1:7" ht="17.25" customHeight="1" hidden="1">
      <c r="A123" s="54"/>
      <c r="B123" s="51"/>
      <c r="C123" s="64" t="s">
        <v>131</v>
      </c>
      <c r="D123" s="41" t="s">
        <v>132</v>
      </c>
      <c r="E123" s="23"/>
      <c r="F123" s="105"/>
      <c r="G123" s="24"/>
    </row>
    <row r="124" spans="1:7" ht="17.25" customHeight="1" hidden="1">
      <c r="A124" s="120" t="s">
        <v>133</v>
      </c>
      <c r="B124" s="120"/>
      <c r="C124" s="120"/>
      <c r="D124" s="87" t="s">
        <v>134</v>
      </c>
      <c r="E124" s="43">
        <f>E125+E129+E134+E137</f>
        <v>0</v>
      </c>
      <c r="F124" s="104">
        <f>F125+F129+F134+F137</f>
        <v>0</v>
      </c>
      <c r="G124" s="24"/>
    </row>
    <row r="125" spans="1:7" ht="15.75" hidden="1">
      <c r="A125" s="45" t="s">
        <v>135</v>
      </c>
      <c r="B125" s="64"/>
      <c r="C125" s="28"/>
      <c r="D125" s="41" t="s">
        <v>136</v>
      </c>
      <c r="E125" s="23">
        <f>E127</f>
        <v>0</v>
      </c>
      <c r="F125" s="105">
        <f>F127</f>
        <v>0</v>
      </c>
      <c r="G125" s="24"/>
    </row>
    <row r="126" spans="1:7" ht="14.25" hidden="1">
      <c r="A126" s="25" t="s">
        <v>12</v>
      </c>
      <c r="B126" s="25"/>
      <c r="C126" s="25"/>
      <c r="D126" s="41"/>
      <c r="E126" s="23"/>
      <c r="F126" s="105"/>
      <c r="G126" s="24"/>
    </row>
    <row r="127" spans="1:7" ht="14.25" hidden="1">
      <c r="A127" s="54"/>
      <c r="B127" s="51" t="s">
        <v>137</v>
      </c>
      <c r="C127" s="28"/>
      <c r="D127" s="41" t="s">
        <v>138</v>
      </c>
      <c r="E127" s="23">
        <f>E128</f>
        <v>0</v>
      </c>
      <c r="F127" s="105">
        <f>F128</f>
        <v>0</v>
      </c>
      <c r="G127" s="24"/>
    </row>
    <row r="128" spans="1:7" ht="14.25" hidden="1">
      <c r="A128" s="54"/>
      <c r="B128" s="64"/>
      <c r="C128" s="54" t="s">
        <v>139</v>
      </c>
      <c r="D128" s="41" t="s">
        <v>140</v>
      </c>
      <c r="E128" s="23">
        <v>0</v>
      </c>
      <c r="F128" s="105"/>
      <c r="G128" s="24"/>
    </row>
    <row r="129" spans="1:7" ht="15.75" hidden="1">
      <c r="A129" s="88" t="s">
        <v>165</v>
      </c>
      <c r="B129" s="69"/>
      <c r="C129" s="66"/>
      <c r="D129" s="41" t="s">
        <v>166</v>
      </c>
      <c r="E129" s="23">
        <f>E131</f>
        <v>0</v>
      </c>
      <c r="F129" s="105">
        <f>F131</f>
        <v>0</v>
      </c>
      <c r="G129" s="24"/>
    </row>
    <row r="130" spans="1:7" ht="14.25" hidden="1">
      <c r="A130" s="25" t="s">
        <v>12</v>
      </c>
      <c r="B130" s="25"/>
      <c r="C130" s="25"/>
      <c r="D130" s="41"/>
      <c r="E130" s="23"/>
      <c r="F130" s="105"/>
      <c r="G130" s="24"/>
    </row>
    <row r="131" spans="1:7" ht="14.25" hidden="1">
      <c r="A131" s="25"/>
      <c r="B131" s="25" t="s">
        <v>167</v>
      </c>
      <c r="C131" s="25"/>
      <c r="D131" s="41" t="s">
        <v>168</v>
      </c>
      <c r="E131" s="23">
        <f>E132+E133</f>
        <v>0</v>
      </c>
      <c r="F131" s="105">
        <f>F132+F133</f>
        <v>0</v>
      </c>
      <c r="G131" s="24"/>
    </row>
    <row r="132" spans="1:7" ht="14.25" hidden="1">
      <c r="A132" s="25"/>
      <c r="B132" s="25"/>
      <c r="C132" s="58" t="s">
        <v>141</v>
      </c>
      <c r="D132" s="41" t="s">
        <v>142</v>
      </c>
      <c r="E132" s="23"/>
      <c r="F132" s="105"/>
      <c r="G132" s="24"/>
    </row>
    <row r="133" spans="1:7" ht="14.25" hidden="1">
      <c r="A133" s="54"/>
      <c r="B133" s="28"/>
      <c r="C133" s="28" t="s">
        <v>143</v>
      </c>
      <c r="D133" s="68" t="s">
        <v>144</v>
      </c>
      <c r="E133" s="43"/>
      <c r="F133" s="104"/>
      <c r="G133" s="44"/>
    </row>
    <row r="134" spans="1:7" ht="15.75" hidden="1">
      <c r="A134" s="45" t="s">
        <v>169</v>
      </c>
      <c r="B134" s="69"/>
      <c r="C134" s="66"/>
      <c r="D134" s="41" t="s">
        <v>170</v>
      </c>
      <c r="E134" s="23">
        <f>E136</f>
        <v>0</v>
      </c>
      <c r="F134" s="105">
        <f>F136</f>
        <v>0</v>
      </c>
      <c r="G134" s="24"/>
    </row>
    <row r="135" spans="1:7" ht="14.25" hidden="1">
      <c r="A135" s="25" t="s">
        <v>12</v>
      </c>
      <c r="B135" s="25"/>
      <c r="C135" s="25"/>
      <c r="D135" s="41"/>
      <c r="E135" s="23"/>
      <c r="F135" s="105"/>
      <c r="G135" s="24"/>
    </row>
    <row r="136" spans="1:7" ht="14.25" hidden="1">
      <c r="A136" s="89"/>
      <c r="B136" s="51" t="s">
        <v>171</v>
      </c>
      <c r="C136" s="90"/>
      <c r="D136" s="41" t="s">
        <v>172</v>
      </c>
      <c r="E136" s="23"/>
      <c r="F136" s="105"/>
      <c r="G136" s="24"/>
    </row>
    <row r="137" spans="1:7" ht="15.75" hidden="1">
      <c r="A137" s="45" t="s">
        <v>145</v>
      </c>
      <c r="B137" s="69"/>
      <c r="C137" s="28"/>
      <c r="D137" s="41" t="s">
        <v>146</v>
      </c>
      <c r="E137" s="23">
        <f>E139</f>
        <v>0</v>
      </c>
      <c r="F137" s="105">
        <f>F139</f>
        <v>0</v>
      </c>
      <c r="G137" s="24"/>
    </row>
    <row r="138" spans="1:7" ht="14.25" hidden="1">
      <c r="A138" s="25" t="s">
        <v>12</v>
      </c>
      <c r="B138" s="25"/>
      <c r="C138" s="25"/>
      <c r="D138" s="41"/>
      <c r="E138" s="23"/>
      <c r="F138" s="105"/>
      <c r="G138" s="24"/>
    </row>
    <row r="139" spans="1:7" ht="15" hidden="1">
      <c r="A139" s="27"/>
      <c r="B139" s="28" t="s">
        <v>147</v>
      </c>
      <c r="C139" s="54"/>
      <c r="D139" s="41" t="s">
        <v>148</v>
      </c>
      <c r="E139" s="23"/>
      <c r="F139" s="105"/>
      <c r="G139" s="24"/>
    </row>
    <row r="140" spans="1:7" ht="14.25" hidden="1">
      <c r="A140" s="70" t="s">
        <v>149</v>
      </c>
      <c r="B140" s="70"/>
      <c r="C140" s="70"/>
      <c r="D140" s="41" t="s">
        <v>150</v>
      </c>
      <c r="E140" s="23"/>
      <c r="F140" s="105"/>
      <c r="G140" s="24"/>
    </row>
    <row r="141" spans="1:7" ht="14.25" hidden="1">
      <c r="A141" s="71" t="s">
        <v>151</v>
      </c>
      <c r="B141" s="71"/>
      <c r="C141" s="71"/>
      <c r="D141" s="41" t="s">
        <v>152</v>
      </c>
      <c r="E141" s="23"/>
      <c r="F141" s="105"/>
      <c r="G141" s="24"/>
    </row>
    <row r="142" spans="1:7" ht="14.25" hidden="1">
      <c r="A142" s="37" t="s">
        <v>153</v>
      </c>
      <c r="B142" s="37"/>
      <c r="C142" s="37"/>
      <c r="D142" s="41" t="s">
        <v>154</v>
      </c>
      <c r="E142" s="23"/>
      <c r="F142" s="105"/>
      <c r="G142" s="24"/>
    </row>
    <row r="143" spans="1:7" ht="18">
      <c r="A143" s="74" t="s">
        <v>173</v>
      </c>
      <c r="B143" s="75"/>
      <c r="C143" s="75"/>
      <c r="D143" s="76" t="s">
        <v>174</v>
      </c>
      <c r="E143" s="77">
        <f>E144+E149+E155+E200+E215</f>
        <v>2282935</v>
      </c>
      <c r="F143" s="106">
        <f>F144+F149+F155+F200+F215+F234</f>
        <v>993486</v>
      </c>
      <c r="G143" s="44">
        <f>F143/E143*100</f>
        <v>43.51792758006689</v>
      </c>
    </row>
    <row r="144" spans="1:7" ht="18.75" hidden="1">
      <c r="A144" s="120" t="s">
        <v>8</v>
      </c>
      <c r="B144" s="120"/>
      <c r="C144" s="120"/>
      <c r="D144" s="18" t="s">
        <v>9</v>
      </c>
      <c r="E144" s="23">
        <f>E145+E148</f>
        <v>0</v>
      </c>
      <c r="F144" s="105">
        <f>F145+F148</f>
        <v>0</v>
      </c>
      <c r="G144" s="24"/>
    </row>
    <row r="145" spans="1:7" ht="15.75" hidden="1">
      <c r="A145" s="20" t="s">
        <v>10</v>
      </c>
      <c r="B145" s="20"/>
      <c r="C145" s="21"/>
      <c r="D145" s="22" t="s">
        <v>11</v>
      </c>
      <c r="E145" s="23">
        <f>E147</f>
        <v>0</v>
      </c>
      <c r="F145" s="105">
        <f>F147</f>
        <v>0</v>
      </c>
      <c r="G145" s="24"/>
    </row>
    <row r="146" spans="1:7" ht="14.25" hidden="1">
      <c r="A146" s="25" t="s">
        <v>12</v>
      </c>
      <c r="B146" s="25"/>
      <c r="C146" s="25"/>
      <c r="D146" s="26"/>
      <c r="E146" s="23"/>
      <c r="F146" s="105"/>
      <c r="G146" s="24"/>
    </row>
    <row r="147" spans="1:7" ht="15" hidden="1">
      <c r="A147" s="27"/>
      <c r="B147" s="28" t="s">
        <v>13</v>
      </c>
      <c r="C147" s="29"/>
      <c r="D147" s="30" t="s">
        <v>14</v>
      </c>
      <c r="E147" s="23"/>
      <c r="F147" s="105"/>
      <c r="G147" s="24"/>
    </row>
    <row r="148" spans="1:7" ht="15.75" hidden="1">
      <c r="A148" s="31" t="s">
        <v>15</v>
      </c>
      <c r="B148" s="32"/>
      <c r="C148" s="32"/>
      <c r="D148" s="33" t="s">
        <v>16</v>
      </c>
      <c r="E148" s="23"/>
      <c r="F148" s="105"/>
      <c r="G148" s="24"/>
    </row>
    <row r="149" spans="1:7" ht="18.75" hidden="1">
      <c r="A149" s="121" t="s">
        <v>17</v>
      </c>
      <c r="B149" s="121"/>
      <c r="C149" s="121"/>
      <c r="D149" s="34" t="s">
        <v>18</v>
      </c>
      <c r="E149" s="23">
        <f>E150</f>
        <v>0</v>
      </c>
      <c r="F149" s="105">
        <f>F150</f>
        <v>0</v>
      </c>
      <c r="G149" s="24"/>
    </row>
    <row r="150" spans="1:7" ht="15" hidden="1">
      <c r="A150" s="35" t="s">
        <v>19</v>
      </c>
      <c r="B150" s="36"/>
      <c r="C150" s="37"/>
      <c r="D150" s="22" t="s">
        <v>20</v>
      </c>
      <c r="E150" s="23">
        <f>E152+E154</f>
        <v>0</v>
      </c>
      <c r="F150" s="105">
        <f>F152+F154</f>
        <v>0</v>
      </c>
      <c r="G150" s="24"/>
    </row>
    <row r="151" spans="1:7" ht="14.25" hidden="1">
      <c r="A151" s="25" t="s">
        <v>12</v>
      </c>
      <c r="B151" s="25"/>
      <c r="C151" s="25"/>
      <c r="D151" s="26"/>
      <c r="E151" s="23"/>
      <c r="F151" s="105"/>
      <c r="G151" s="24"/>
    </row>
    <row r="152" spans="1:7" ht="14.25" hidden="1">
      <c r="A152" s="38"/>
      <c r="B152" s="39" t="s">
        <v>21</v>
      </c>
      <c r="C152" s="29"/>
      <c r="D152" s="26" t="s">
        <v>22</v>
      </c>
      <c r="E152" s="23">
        <f>E153</f>
        <v>0</v>
      </c>
      <c r="F152" s="105">
        <f>F153</f>
        <v>0</v>
      </c>
      <c r="G152" s="24"/>
    </row>
    <row r="153" spans="1:7" ht="14.25" hidden="1">
      <c r="A153" s="38"/>
      <c r="B153" s="39"/>
      <c r="C153" s="40" t="s">
        <v>23</v>
      </c>
      <c r="D153" s="41" t="s">
        <v>24</v>
      </c>
      <c r="E153" s="23"/>
      <c r="F153" s="105"/>
      <c r="G153" s="24"/>
    </row>
    <row r="154" spans="1:7" ht="14.25" hidden="1">
      <c r="A154" s="38"/>
      <c r="B154" s="39" t="s">
        <v>25</v>
      </c>
      <c r="C154" s="29"/>
      <c r="D154" s="26" t="s">
        <v>26</v>
      </c>
      <c r="E154" s="23"/>
      <c r="F154" s="105"/>
      <c r="G154" s="24"/>
    </row>
    <row r="155" spans="1:7" ht="18.75">
      <c r="A155" s="122" t="s">
        <v>27</v>
      </c>
      <c r="B155" s="122"/>
      <c r="C155" s="122"/>
      <c r="D155" s="42" t="s">
        <v>28</v>
      </c>
      <c r="E155" s="23">
        <f>E156+E172+E178+E193+E234</f>
        <v>2282935</v>
      </c>
      <c r="F155" s="105">
        <f>F156+F172+F178+F193</f>
        <v>795210</v>
      </c>
      <c r="G155" s="44">
        <f aca="true" t="shared" si="3" ref="G155:G163">F155/E155*100</f>
        <v>34.83279199802009</v>
      </c>
    </row>
    <row r="156" spans="1:7" ht="15.75">
      <c r="A156" s="45" t="s">
        <v>29</v>
      </c>
      <c r="B156" s="78"/>
      <c r="C156" s="47"/>
      <c r="D156" s="48" t="s">
        <v>30</v>
      </c>
      <c r="E156" s="23">
        <f>E158+E161+E165+E168+E171</f>
        <v>80000</v>
      </c>
      <c r="F156" s="105">
        <f>F158+F161+F165+F168+F171</f>
        <v>0</v>
      </c>
      <c r="G156" s="44">
        <f t="shared" si="3"/>
        <v>0</v>
      </c>
    </row>
    <row r="157" spans="1:7" ht="14.25">
      <c r="A157" s="25" t="s">
        <v>12</v>
      </c>
      <c r="B157" s="25"/>
      <c r="C157" s="25"/>
      <c r="D157" s="50"/>
      <c r="E157" s="23"/>
      <c r="F157" s="105"/>
      <c r="G157" s="44"/>
    </row>
    <row r="158" spans="1:7" ht="14.25">
      <c r="A158" s="38"/>
      <c r="B158" s="51" t="s">
        <v>31</v>
      </c>
      <c r="C158" s="52"/>
      <c r="D158" s="30" t="s">
        <v>32</v>
      </c>
      <c r="E158" s="23">
        <f>E159+E160</f>
        <v>0</v>
      </c>
      <c r="F158" s="105">
        <f>F159+F160</f>
        <v>0</v>
      </c>
      <c r="G158" s="44"/>
    </row>
    <row r="159" spans="1:7" ht="14.25">
      <c r="A159" s="38"/>
      <c r="B159" s="51"/>
      <c r="C159" s="40" t="s">
        <v>33</v>
      </c>
      <c r="D159" s="53" t="s">
        <v>34</v>
      </c>
      <c r="E159" s="23">
        <v>0</v>
      </c>
      <c r="F159" s="105">
        <v>0</v>
      </c>
      <c r="G159" s="44"/>
    </row>
    <row r="160" spans="1:7" ht="14.25">
      <c r="A160" s="38"/>
      <c r="B160" s="51"/>
      <c r="C160" s="40" t="s">
        <v>35</v>
      </c>
      <c r="D160" s="53" t="s">
        <v>36</v>
      </c>
      <c r="E160" s="23"/>
      <c r="F160" s="105"/>
      <c r="G160" s="44"/>
    </row>
    <row r="161" spans="1:7" ht="15">
      <c r="A161" s="38"/>
      <c r="B161" s="51" t="s">
        <v>37</v>
      </c>
      <c r="C161" s="27"/>
      <c r="D161" s="30" t="s">
        <v>38</v>
      </c>
      <c r="E161" s="23">
        <f>E162+E163+E164</f>
        <v>80000</v>
      </c>
      <c r="F161" s="105">
        <f>F162+F163+F164</f>
        <v>0</v>
      </c>
      <c r="G161" s="44">
        <f t="shared" si="3"/>
        <v>0</v>
      </c>
    </row>
    <row r="162" spans="1:7" ht="14.25">
      <c r="A162" s="38"/>
      <c r="B162" s="51"/>
      <c r="C162" s="40" t="s">
        <v>39</v>
      </c>
      <c r="D162" s="53" t="s">
        <v>40</v>
      </c>
      <c r="E162" s="23">
        <v>10000</v>
      </c>
      <c r="F162" s="105"/>
      <c r="G162" s="44"/>
    </row>
    <row r="163" spans="1:7" ht="14.25">
      <c r="A163" s="38"/>
      <c r="B163" s="51"/>
      <c r="C163" s="40" t="s">
        <v>41</v>
      </c>
      <c r="D163" s="53" t="s">
        <v>42</v>
      </c>
      <c r="E163" s="23">
        <v>70000</v>
      </c>
      <c r="F163" s="105">
        <v>0</v>
      </c>
      <c r="G163" s="44">
        <f t="shared" si="3"/>
        <v>0</v>
      </c>
    </row>
    <row r="164" spans="1:7" ht="14.25">
      <c r="A164" s="38"/>
      <c r="B164" s="51"/>
      <c r="C164" s="54" t="s">
        <v>43</v>
      </c>
      <c r="D164" s="53" t="s">
        <v>44</v>
      </c>
      <c r="E164" s="23"/>
      <c r="F164" s="105"/>
      <c r="G164" s="44"/>
    </row>
    <row r="165" spans="1:7" ht="14.25" hidden="1">
      <c r="A165" s="38"/>
      <c r="B165" s="51" t="s">
        <v>45</v>
      </c>
      <c r="C165" s="51"/>
      <c r="D165" s="30" t="s">
        <v>46</v>
      </c>
      <c r="E165" s="23"/>
      <c r="F165" s="105"/>
      <c r="G165" s="24"/>
    </row>
    <row r="166" spans="1:7" ht="14.25" hidden="1">
      <c r="A166" s="38"/>
      <c r="B166" s="51" t="s">
        <v>47</v>
      </c>
      <c r="C166" s="52"/>
      <c r="D166" s="30" t="s">
        <v>48</v>
      </c>
      <c r="E166" s="23">
        <f>E167</f>
        <v>0</v>
      </c>
      <c r="F166" s="105">
        <f>F167</f>
        <v>0</v>
      </c>
      <c r="G166" s="24"/>
    </row>
    <row r="167" spans="1:7" ht="14.25" hidden="1">
      <c r="A167" s="38"/>
      <c r="B167" s="51"/>
      <c r="C167" s="40" t="s">
        <v>49</v>
      </c>
      <c r="D167" s="53" t="s">
        <v>50</v>
      </c>
      <c r="E167" s="23"/>
      <c r="F167" s="105"/>
      <c r="G167" s="24"/>
    </row>
    <row r="168" spans="1:7" ht="14.25" hidden="1">
      <c r="A168" s="38"/>
      <c r="B168" s="51" t="s">
        <v>51</v>
      </c>
      <c r="C168" s="51"/>
      <c r="D168" s="30" t="s">
        <v>52</v>
      </c>
      <c r="E168" s="23">
        <f>E169</f>
        <v>0</v>
      </c>
      <c r="F168" s="105">
        <f>F169</f>
        <v>0</v>
      </c>
      <c r="G168" s="24"/>
    </row>
    <row r="169" spans="1:7" ht="14.25" hidden="1">
      <c r="A169" s="38"/>
      <c r="B169" s="51"/>
      <c r="C169" s="40" t="s">
        <v>53</v>
      </c>
      <c r="D169" s="53" t="s">
        <v>54</v>
      </c>
      <c r="E169" s="23"/>
      <c r="F169" s="105"/>
      <c r="G169" s="24"/>
    </row>
    <row r="170" spans="1:7" ht="14.25" hidden="1">
      <c r="A170" s="38"/>
      <c r="B170" s="51"/>
      <c r="C170" s="40" t="s">
        <v>55</v>
      </c>
      <c r="D170" s="53" t="s">
        <v>56</v>
      </c>
      <c r="E170" s="23"/>
      <c r="F170" s="105"/>
      <c r="G170" s="24"/>
    </row>
    <row r="171" spans="1:7" ht="14.25">
      <c r="A171" s="38"/>
      <c r="B171" s="28" t="s">
        <v>57</v>
      </c>
      <c r="C171" s="28"/>
      <c r="D171" s="30" t="s">
        <v>58</v>
      </c>
      <c r="E171" s="23"/>
      <c r="F171" s="105"/>
      <c r="G171" s="44"/>
    </row>
    <row r="172" spans="1:7" ht="15.75">
      <c r="A172" s="45" t="s">
        <v>59</v>
      </c>
      <c r="B172" s="79"/>
      <c r="C172" s="80"/>
      <c r="D172" s="48" t="s">
        <v>60</v>
      </c>
      <c r="E172" s="23">
        <f>E173+E175</f>
        <v>1914535</v>
      </c>
      <c r="F172" s="105">
        <f>F173+F175</f>
        <v>795210</v>
      </c>
      <c r="G172" s="44">
        <f>F172/E172*100</f>
        <v>41.53541199299047</v>
      </c>
    </row>
    <row r="173" spans="1:7" ht="14.25">
      <c r="A173" s="25"/>
      <c r="B173" s="51" t="s">
        <v>61</v>
      </c>
      <c r="C173" s="51"/>
      <c r="D173" s="50" t="s">
        <v>62</v>
      </c>
      <c r="E173" s="23">
        <f>E174</f>
        <v>1914535</v>
      </c>
      <c r="F173" s="105">
        <f>F174</f>
        <v>795210</v>
      </c>
      <c r="G173" s="44">
        <f>F173/E173*100</f>
        <v>41.53541199299047</v>
      </c>
    </row>
    <row r="174" spans="1:7" ht="14.25">
      <c r="A174" s="25"/>
      <c r="B174" s="25"/>
      <c r="C174" s="54" t="s">
        <v>63</v>
      </c>
      <c r="D174" s="57" t="s">
        <v>64</v>
      </c>
      <c r="E174" s="23">
        <v>1914535</v>
      </c>
      <c r="F174" s="105">
        <v>795210</v>
      </c>
      <c r="G174" s="44">
        <f>F174/E174*100</f>
        <v>41.53541199299047</v>
      </c>
    </row>
    <row r="175" spans="1:7" ht="14.25" hidden="1">
      <c r="A175" s="25"/>
      <c r="B175" s="58" t="s">
        <v>65</v>
      </c>
      <c r="C175" s="54"/>
      <c r="D175" s="50" t="s">
        <v>66</v>
      </c>
      <c r="E175" s="23"/>
      <c r="F175" s="105"/>
      <c r="G175" s="24"/>
    </row>
    <row r="176" spans="1:7" ht="14.25" hidden="1">
      <c r="A176" s="38"/>
      <c r="B176" s="51" t="s">
        <v>67</v>
      </c>
      <c r="C176" s="51"/>
      <c r="D176" s="50" t="s">
        <v>68</v>
      </c>
      <c r="E176" s="23" t="str">
        <f>E177</f>
        <v> </v>
      </c>
      <c r="F176" s="105" t="str">
        <f>F177</f>
        <v> </v>
      </c>
      <c r="G176" s="24"/>
    </row>
    <row r="177" spans="1:7" ht="14.25" hidden="1">
      <c r="A177" s="38"/>
      <c r="B177" s="51"/>
      <c r="C177" s="54" t="s">
        <v>69</v>
      </c>
      <c r="D177" s="57" t="s">
        <v>70</v>
      </c>
      <c r="E177" s="23" t="s">
        <v>175</v>
      </c>
      <c r="F177" s="105" t="s">
        <v>175</v>
      </c>
      <c r="G177" s="24"/>
    </row>
    <row r="178" spans="1:7" ht="15.75" hidden="1">
      <c r="A178" s="45" t="s">
        <v>71</v>
      </c>
      <c r="B178" s="81"/>
      <c r="C178" s="27"/>
      <c r="D178" s="48" t="s">
        <v>72</v>
      </c>
      <c r="E178" s="23">
        <f>E179+E190+E192</f>
        <v>0</v>
      </c>
      <c r="F178" s="105">
        <f>F179+F190+F192</f>
        <v>0</v>
      </c>
      <c r="G178" s="24"/>
    </row>
    <row r="179" spans="1:7" ht="12.75" customHeight="1" hidden="1">
      <c r="A179" s="54"/>
      <c r="B179" s="116" t="s">
        <v>73</v>
      </c>
      <c r="C179" s="116"/>
      <c r="D179" s="50" t="s">
        <v>74</v>
      </c>
      <c r="E179" s="23">
        <f>E180+E181+E182+E183+E184+E185+E186+E187+E188+E189</f>
        <v>0</v>
      </c>
      <c r="F179" s="105">
        <f>F180+F181+F182+F183+F184+F185+F186+F187+F188+F189</f>
        <v>0</v>
      </c>
      <c r="G179" s="24"/>
    </row>
    <row r="180" spans="1:7" ht="14.25" hidden="1">
      <c r="A180" s="54"/>
      <c r="B180" s="51"/>
      <c r="C180" s="60" t="s">
        <v>75</v>
      </c>
      <c r="D180" s="57" t="s">
        <v>76</v>
      </c>
      <c r="E180" s="23"/>
      <c r="F180" s="105"/>
      <c r="G180" s="24"/>
    </row>
    <row r="181" spans="1:7" ht="14.25" hidden="1">
      <c r="A181" s="54"/>
      <c r="B181" s="51"/>
      <c r="C181" s="54" t="s">
        <v>77</v>
      </c>
      <c r="D181" s="57" t="s">
        <v>78</v>
      </c>
      <c r="E181" s="23"/>
      <c r="F181" s="105"/>
      <c r="G181" s="24"/>
    </row>
    <row r="182" spans="1:7" ht="14.25" hidden="1">
      <c r="A182" s="54"/>
      <c r="B182" s="51"/>
      <c r="C182" s="60" t="s">
        <v>79</v>
      </c>
      <c r="D182" s="57" t="s">
        <v>80</v>
      </c>
      <c r="E182" s="23"/>
      <c r="F182" s="105"/>
      <c r="G182" s="24"/>
    </row>
    <row r="183" spans="1:7" ht="14.25" hidden="1">
      <c r="A183" s="54"/>
      <c r="B183" s="51"/>
      <c r="C183" s="60" t="s">
        <v>81</v>
      </c>
      <c r="D183" s="57" t="s">
        <v>82</v>
      </c>
      <c r="E183" s="23"/>
      <c r="F183" s="105"/>
      <c r="G183" s="24"/>
    </row>
    <row r="184" spans="1:7" ht="14.25" hidden="1">
      <c r="A184" s="54"/>
      <c r="B184" s="51"/>
      <c r="C184" s="60" t="s">
        <v>83</v>
      </c>
      <c r="D184" s="57" t="s">
        <v>84</v>
      </c>
      <c r="E184" s="23"/>
      <c r="F184" s="105"/>
      <c r="G184" s="24"/>
    </row>
    <row r="185" spans="1:7" ht="14.25" hidden="1">
      <c r="A185" s="54"/>
      <c r="B185" s="51"/>
      <c r="C185" s="60" t="s">
        <v>85</v>
      </c>
      <c r="D185" s="57" t="s">
        <v>86</v>
      </c>
      <c r="E185" s="23"/>
      <c r="F185" s="105"/>
      <c r="G185" s="24"/>
    </row>
    <row r="186" spans="1:7" ht="14.25" hidden="1">
      <c r="A186" s="54"/>
      <c r="B186" s="51"/>
      <c r="C186" s="60" t="s">
        <v>87</v>
      </c>
      <c r="D186" s="57" t="s">
        <v>88</v>
      </c>
      <c r="E186" s="23"/>
      <c r="F186" s="105"/>
      <c r="G186" s="24"/>
    </row>
    <row r="187" spans="1:7" ht="14.25" hidden="1">
      <c r="A187" s="54"/>
      <c r="B187" s="51"/>
      <c r="C187" s="60" t="s">
        <v>89</v>
      </c>
      <c r="D187" s="57" t="s">
        <v>90</v>
      </c>
      <c r="E187" s="23"/>
      <c r="F187" s="105"/>
      <c r="G187" s="24"/>
    </row>
    <row r="188" spans="1:7" ht="14.25" hidden="1">
      <c r="A188" s="54"/>
      <c r="B188" s="51"/>
      <c r="C188" s="60" t="s">
        <v>91</v>
      </c>
      <c r="D188" s="61" t="s">
        <v>92</v>
      </c>
      <c r="E188" s="23"/>
      <c r="F188" s="105"/>
      <c r="G188" s="24"/>
    </row>
    <row r="189" spans="1:7" ht="14.25" hidden="1">
      <c r="A189" s="54"/>
      <c r="B189" s="51"/>
      <c r="C189" s="54" t="s">
        <v>93</v>
      </c>
      <c r="D189" s="57" t="s">
        <v>94</v>
      </c>
      <c r="E189" s="23"/>
      <c r="F189" s="105"/>
      <c r="G189" s="24"/>
    </row>
    <row r="190" spans="1:7" ht="14.25" hidden="1">
      <c r="A190" s="54"/>
      <c r="B190" s="51" t="s">
        <v>95</v>
      </c>
      <c r="C190" s="28"/>
      <c r="D190" s="26" t="s">
        <v>96</v>
      </c>
      <c r="E190" s="23">
        <f>E191</f>
        <v>0</v>
      </c>
      <c r="F190" s="105">
        <f>F191</f>
        <v>0</v>
      </c>
      <c r="G190" s="24"/>
    </row>
    <row r="191" spans="1:7" ht="14.25" hidden="1">
      <c r="A191" s="54"/>
      <c r="B191" s="51"/>
      <c r="C191" s="54" t="s">
        <v>97</v>
      </c>
      <c r="D191" s="62" t="s">
        <v>98</v>
      </c>
      <c r="E191" s="23"/>
      <c r="F191" s="105"/>
      <c r="G191" s="24"/>
    </row>
    <row r="192" spans="1:7" ht="15" hidden="1">
      <c r="A192" s="54"/>
      <c r="B192" s="51" t="s">
        <v>99</v>
      </c>
      <c r="C192" s="27"/>
      <c r="D192" s="26" t="s">
        <v>100</v>
      </c>
      <c r="E192" s="23"/>
      <c r="F192" s="105"/>
      <c r="G192" s="24"/>
    </row>
    <row r="193" spans="1:7" ht="15.75" hidden="1">
      <c r="A193" s="45" t="s">
        <v>157</v>
      </c>
      <c r="B193" s="86"/>
      <c r="C193" s="28"/>
      <c r="D193" s="48" t="s">
        <v>158</v>
      </c>
      <c r="E193" s="23">
        <f>E194+E195+E197+E198+E199</f>
        <v>0</v>
      </c>
      <c r="F193" s="105">
        <f>F194+F195+F197+F198+F199</f>
        <v>0</v>
      </c>
      <c r="G193" s="24"/>
    </row>
    <row r="194" spans="1:7" ht="14.25" hidden="1">
      <c r="A194" s="38"/>
      <c r="B194" s="51" t="s">
        <v>159</v>
      </c>
      <c r="C194" s="51"/>
      <c r="D194" s="41" t="s">
        <v>160</v>
      </c>
      <c r="E194" s="23"/>
      <c r="F194" s="105"/>
      <c r="G194" s="24"/>
    </row>
    <row r="195" spans="1:7" ht="14.25" hidden="1">
      <c r="A195" s="38"/>
      <c r="B195" s="28" t="s">
        <v>101</v>
      </c>
      <c r="C195" s="51"/>
      <c r="D195" s="41" t="s">
        <v>102</v>
      </c>
      <c r="E195" s="23">
        <f>E196</f>
        <v>0</v>
      </c>
      <c r="F195" s="105">
        <f>F196</f>
        <v>0</v>
      </c>
      <c r="G195" s="24"/>
    </row>
    <row r="196" spans="1:7" ht="14.25" hidden="1">
      <c r="A196" s="38"/>
      <c r="B196" s="28"/>
      <c r="C196" s="51" t="s">
        <v>103</v>
      </c>
      <c r="D196" s="41" t="s">
        <v>104</v>
      </c>
      <c r="E196" s="23"/>
      <c r="F196" s="105"/>
      <c r="G196" s="24"/>
    </row>
    <row r="197" spans="1:7" ht="14.25" hidden="1">
      <c r="A197" s="38"/>
      <c r="B197" s="28" t="s">
        <v>105</v>
      </c>
      <c r="C197" s="51"/>
      <c r="D197" s="41" t="s">
        <v>106</v>
      </c>
      <c r="E197" s="23"/>
      <c r="F197" s="105"/>
      <c r="G197" s="24"/>
    </row>
    <row r="198" spans="1:7" ht="14.25" hidden="1">
      <c r="A198" s="38"/>
      <c r="B198" s="28" t="s">
        <v>107</v>
      </c>
      <c r="C198" s="51"/>
      <c r="D198" s="41" t="s">
        <v>108</v>
      </c>
      <c r="E198" s="23"/>
      <c r="F198" s="105"/>
      <c r="G198" s="24"/>
    </row>
    <row r="199" spans="1:7" ht="14.25" hidden="1">
      <c r="A199" s="38"/>
      <c r="B199" s="28" t="s">
        <v>109</v>
      </c>
      <c r="C199" s="51"/>
      <c r="D199" s="41" t="s">
        <v>110</v>
      </c>
      <c r="E199" s="23"/>
      <c r="F199" s="105"/>
      <c r="G199" s="24"/>
    </row>
    <row r="200" spans="1:7" ht="33.75" customHeight="1" hidden="1">
      <c r="A200" s="119" t="s">
        <v>111</v>
      </c>
      <c r="B200" s="119"/>
      <c r="C200" s="119"/>
      <c r="D200" s="41" t="s">
        <v>112</v>
      </c>
      <c r="E200" s="23">
        <f>E201+E208</f>
        <v>0</v>
      </c>
      <c r="F200" s="105">
        <f>F201+F208</f>
        <v>0</v>
      </c>
      <c r="G200" s="24"/>
    </row>
    <row r="201" spans="1:7" ht="15.75" hidden="1">
      <c r="A201" s="45" t="s">
        <v>113</v>
      </c>
      <c r="B201" s="64"/>
      <c r="C201" s="27"/>
      <c r="D201" s="41" t="s">
        <v>114</v>
      </c>
      <c r="E201" s="23">
        <f>E203+E206+E207</f>
        <v>0</v>
      </c>
      <c r="F201" s="105">
        <f>F203+F206+F207</f>
        <v>0</v>
      </c>
      <c r="G201" s="24"/>
    </row>
    <row r="202" spans="1:7" ht="14.25" hidden="1">
      <c r="A202" s="25" t="s">
        <v>12</v>
      </c>
      <c r="B202" s="25"/>
      <c r="C202" s="25"/>
      <c r="D202" s="41"/>
      <c r="E202" s="23"/>
      <c r="F202" s="105"/>
      <c r="G202" s="24"/>
    </row>
    <row r="203" spans="1:7" ht="15" hidden="1">
      <c r="A203" s="54"/>
      <c r="B203" s="51" t="s">
        <v>115</v>
      </c>
      <c r="C203" s="27"/>
      <c r="D203" s="41" t="s">
        <v>116</v>
      </c>
      <c r="E203" s="23">
        <f>E204+E205</f>
        <v>0</v>
      </c>
      <c r="F203" s="105">
        <f>F204+F205</f>
        <v>0</v>
      </c>
      <c r="G203" s="24"/>
    </row>
    <row r="204" spans="1:7" ht="14.25" hidden="1">
      <c r="A204" s="54"/>
      <c r="B204" s="51"/>
      <c r="C204" s="54" t="s">
        <v>117</v>
      </c>
      <c r="D204" s="41" t="s">
        <v>118</v>
      </c>
      <c r="E204" s="23"/>
      <c r="F204" s="105"/>
      <c r="G204" s="24"/>
    </row>
    <row r="205" spans="1:7" ht="14.25" hidden="1">
      <c r="A205" s="54"/>
      <c r="B205" s="51"/>
      <c r="C205" s="54" t="s">
        <v>119</v>
      </c>
      <c r="D205" s="41" t="s">
        <v>120</v>
      </c>
      <c r="E205" s="23"/>
      <c r="F205" s="105"/>
      <c r="G205" s="24"/>
    </row>
    <row r="206" spans="1:7" ht="14.25" hidden="1">
      <c r="A206" s="54"/>
      <c r="B206" s="51" t="s">
        <v>121</v>
      </c>
      <c r="C206" s="65"/>
      <c r="D206" s="41" t="s">
        <v>122</v>
      </c>
      <c r="E206" s="23"/>
      <c r="F206" s="105"/>
      <c r="G206" s="24"/>
    </row>
    <row r="207" spans="1:7" ht="15" hidden="1">
      <c r="A207" s="54"/>
      <c r="B207" s="51" t="s">
        <v>123</v>
      </c>
      <c r="C207" s="27"/>
      <c r="D207" s="41" t="s">
        <v>124</v>
      </c>
      <c r="E207" s="23"/>
      <c r="F207" s="105"/>
      <c r="G207" s="24"/>
    </row>
    <row r="208" spans="1:7" ht="15" hidden="1">
      <c r="A208" s="67" t="s">
        <v>161</v>
      </c>
      <c r="B208" s="51"/>
      <c r="C208" s="27"/>
      <c r="D208" s="41" t="s">
        <v>162</v>
      </c>
      <c r="E208" s="23">
        <f>E210+E211+E212</f>
        <v>0</v>
      </c>
      <c r="F208" s="105">
        <f>F210+F211+F212</f>
        <v>0</v>
      </c>
      <c r="G208" s="24"/>
    </row>
    <row r="209" spans="1:7" ht="14.25" hidden="1">
      <c r="A209" s="25" t="s">
        <v>12</v>
      </c>
      <c r="B209" s="25"/>
      <c r="C209" s="25"/>
      <c r="D209" s="41"/>
      <c r="E209" s="23"/>
      <c r="F209" s="105"/>
      <c r="G209" s="24"/>
    </row>
    <row r="210" spans="1:7" ht="15" hidden="1">
      <c r="A210" s="54"/>
      <c r="B210" s="51" t="s">
        <v>163</v>
      </c>
      <c r="C210" s="27"/>
      <c r="D210" s="41" t="s">
        <v>164</v>
      </c>
      <c r="E210" s="23"/>
      <c r="F210" s="105"/>
      <c r="G210" s="24"/>
    </row>
    <row r="211" spans="1:7" ht="15" hidden="1">
      <c r="A211" s="54"/>
      <c r="B211" s="51" t="s">
        <v>125</v>
      </c>
      <c r="C211" s="27"/>
      <c r="D211" s="41" t="s">
        <v>126</v>
      </c>
      <c r="E211" s="23"/>
      <c r="F211" s="105"/>
      <c r="G211" s="24"/>
    </row>
    <row r="212" spans="1:7" ht="15" hidden="1">
      <c r="A212" s="54"/>
      <c r="B212" s="51" t="s">
        <v>127</v>
      </c>
      <c r="C212" s="27"/>
      <c r="D212" s="41" t="s">
        <v>128</v>
      </c>
      <c r="E212" s="23">
        <f>E213+E214</f>
        <v>0</v>
      </c>
      <c r="F212" s="105">
        <f>F213+F214</f>
        <v>0</v>
      </c>
      <c r="G212" s="24"/>
    </row>
    <row r="213" spans="1:7" ht="14.25" hidden="1">
      <c r="A213" s="54"/>
      <c r="B213" s="51"/>
      <c r="C213" s="64" t="s">
        <v>129</v>
      </c>
      <c r="D213" s="41" t="s">
        <v>130</v>
      </c>
      <c r="E213" s="23"/>
      <c r="F213" s="105"/>
      <c r="G213" s="24"/>
    </row>
    <row r="214" spans="1:7" ht="14.25" hidden="1">
      <c r="A214" s="54"/>
      <c r="B214" s="51"/>
      <c r="C214" s="64" t="s">
        <v>131</v>
      </c>
      <c r="D214" s="41" t="s">
        <v>132</v>
      </c>
      <c r="E214" s="23"/>
      <c r="F214" s="105"/>
      <c r="G214" s="24"/>
    </row>
    <row r="215" spans="1:7" ht="18.75" hidden="1">
      <c r="A215" s="120" t="s">
        <v>133</v>
      </c>
      <c r="B215" s="120"/>
      <c r="C215" s="120"/>
      <c r="D215" s="41" t="s">
        <v>134</v>
      </c>
      <c r="E215" s="23">
        <f>E216+E220+E225+E228</f>
        <v>0</v>
      </c>
      <c r="F215" s="105">
        <f>F216+F220+F225+F228</f>
        <v>0</v>
      </c>
      <c r="G215" s="24"/>
    </row>
    <row r="216" spans="1:7" ht="15.75" hidden="1">
      <c r="A216" s="45" t="s">
        <v>135</v>
      </c>
      <c r="B216" s="64"/>
      <c r="C216" s="28"/>
      <c r="D216" s="41" t="s">
        <v>136</v>
      </c>
      <c r="E216" s="23">
        <f>E218</f>
        <v>0</v>
      </c>
      <c r="F216" s="105">
        <f>F218</f>
        <v>0</v>
      </c>
      <c r="G216" s="24"/>
    </row>
    <row r="217" spans="1:7" ht="14.25" hidden="1">
      <c r="A217" s="25" t="s">
        <v>12</v>
      </c>
      <c r="B217" s="25"/>
      <c r="C217" s="25"/>
      <c r="D217" s="41"/>
      <c r="E217" s="23"/>
      <c r="F217" s="105"/>
      <c r="G217" s="24"/>
    </row>
    <row r="218" spans="1:7" ht="14.25" hidden="1">
      <c r="A218" s="54"/>
      <c r="B218" s="51" t="s">
        <v>137</v>
      </c>
      <c r="C218" s="28"/>
      <c r="D218" s="41" t="s">
        <v>138</v>
      </c>
      <c r="E218" s="23"/>
      <c r="F218" s="105"/>
      <c r="G218" s="24"/>
    </row>
    <row r="219" spans="1:7" ht="14.25" hidden="1">
      <c r="A219" s="54"/>
      <c r="B219" s="64"/>
      <c r="C219" s="54" t="s">
        <v>139</v>
      </c>
      <c r="D219" s="41" t="s">
        <v>140</v>
      </c>
      <c r="E219" s="23"/>
      <c r="F219" s="105"/>
      <c r="G219" s="24"/>
    </row>
    <row r="220" spans="1:7" ht="15.75" hidden="1">
      <c r="A220" s="88" t="s">
        <v>165</v>
      </c>
      <c r="B220" s="69"/>
      <c r="C220" s="66"/>
      <c r="D220" s="41" t="s">
        <v>166</v>
      </c>
      <c r="E220" s="23">
        <f>E222+E225</f>
        <v>0</v>
      </c>
      <c r="F220" s="105">
        <f>F222+F225</f>
        <v>0</v>
      </c>
      <c r="G220" s="24"/>
    </row>
    <row r="221" spans="1:7" ht="14.25" hidden="1">
      <c r="A221" s="25" t="s">
        <v>12</v>
      </c>
      <c r="B221" s="25"/>
      <c r="C221" s="25"/>
      <c r="D221" s="41"/>
      <c r="E221" s="23"/>
      <c r="F221" s="105"/>
      <c r="G221" s="24"/>
    </row>
    <row r="222" spans="1:7" ht="14.25" hidden="1">
      <c r="A222" s="25"/>
      <c r="B222" s="25" t="s">
        <v>167</v>
      </c>
      <c r="C222" s="25"/>
      <c r="D222" s="41" t="s">
        <v>168</v>
      </c>
      <c r="E222" s="23">
        <f>E223+E224</f>
        <v>0</v>
      </c>
      <c r="F222" s="105">
        <f>F223+F224</f>
        <v>0</v>
      </c>
      <c r="G222" s="24"/>
    </row>
    <row r="223" spans="1:7" ht="14.25" hidden="1">
      <c r="A223" s="25"/>
      <c r="B223" s="25"/>
      <c r="C223" s="58" t="s">
        <v>141</v>
      </c>
      <c r="D223" s="41" t="s">
        <v>142</v>
      </c>
      <c r="E223" s="23"/>
      <c r="F223" s="105"/>
      <c r="G223" s="24"/>
    </row>
    <row r="224" spans="1:7" ht="14.25" hidden="1">
      <c r="A224" s="54"/>
      <c r="B224" s="28"/>
      <c r="C224" s="28" t="s">
        <v>143</v>
      </c>
      <c r="D224" s="41" t="s">
        <v>144</v>
      </c>
      <c r="E224" s="23"/>
      <c r="F224" s="105">
        <v>0</v>
      </c>
      <c r="G224" s="24"/>
    </row>
    <row r="225" spans="1:7" ht="15.75" hidden="1">
      <c r="A225" s="45" t="s">
        <v>169</v>
      </c>
      <c r="B225" s="69"/>
      <c r="C225" s="66"/>
      <c r="D225" s="41" t="s">
        <v>170</v>
      </c>
      <c r="E225" s="23">
        <f>E227</f>
        <v>0</v>
      </c>
      <c r="F225" s="105">
        <f>F227</f>
        <v>0</v>
      </c>
      <c r="G225" s="24"/>
    </row>
    <row r="226" spans="1:7" ht="14.25" hidden="1">
      <c r="A226" s="25" t="s">
        <v>12</v>
      </c>
      <c r="B226" s="25"/>
      <c r="C226" s="25"/>
      <c r="D226" s="41"/>
      <c r="E226" s="23"/>
      <c r="F226" s="105"/>
      <c r="G226" s="24"/>
    </row>
    <row r="227" spans="1:7" ht="14.25" hidden="1">
      <c r="A227" s="89"/>
      <c r="B227" s="51" t="s">
        <v>171</v>
      </c>
      <c r="C227" s="90"/>
      <c r="D227" s="41" t="s">
        <v>172</v>
      </c>
      <c r="E227" s="23"/>
      <c r="F227" s="105"/>
      <c r="G227" s="24"/>
    </row>
    <row r="228" spans="1:7" ht="15.75" hidden="1">
      <c r="A228" s="45" t="s">
        <v>145</v>
      </c>
      <c r="B228" s="69"/>
      <c r="C228" s="28"/>
      <c r="D228" s="41" t="s">
        <v>146</v>
      </c>
      <c r="E228" s="23">
        <f>E230</f>
        <v>0</v>
      </c>
      <c r="F228" s="105">
        <f>F230</f>
        <v>0</v>
      </c>
      <c r="G228" s="24"/>
    </row>
    <row r="229" spans="1:7" ht="14.25" hidden="1">
      <c r="A229" s="25" t="s">
        <v>12</v>
      </c>
      <c r="B229" s="25"/>
      <c r="C229" s="25"/>
      <c r="D229" s="41"/>
      <c r="E229" s="23"/>
      <c r="F229" s="105"/>
      <c r="G229" s="24"/>
    </row>
    <row r="230" spans="1:7" ht="15" hidden="1">
      <c r="A230" s="27"/>
      <c r="B230" s="28" t="s">
        <v>147</v>
      </c>
      <c r="C230" s="54"/>
      <c r="D230" s="41" t="s">
        <v>148</v>
      </c>
      <c r="E230" s="23"/>
      <c r="F230" s="105"/>
      <c r="G230" s="24"/>
    </row>
    <row r="231" spans="1:7" ht="14.25" hidden="1">
      <c r="A231" s="70" t="s">
        <v>149</v>
      </c>
      <c r="B231" s="70"/>
      <c r="C231" s="70"/>
      <c r="D231" s="41" t="s">
        <v>150</v>
      </c>
      <c r="E231" s="23"/>
      <c r="F231" s="105"/>
      <c r="G231" s="24"/>
    </row>
    <row r="232" spans="1:7" ht="14.25" hidden="1">
      <c r="A232" s="71" t="s">
        <v>151</v>
      </c>
      <c r="B232" s="71"/>
      <c r="C232" s="71"/>
      <c r="D232" s="41" t="s">
        <v>152</v>
      </c>
      <c r="E232" s="23"/>
      <c r="F232" s="105"/>
      <c r="G232" s="24"/>
    </row>
    <row r="233" spans="1:7" ht="14.25" hidden="1">
      <c r="A233" s="37" t="s">
        <v>153</v>
      </c>
      <c r="B233" s="37"/>
      <c r="C233" s="37"/>
      <c r="D233" s="41" t="s">
        <v>154</v>
      </c>
      <c r="E233" s="23"/>
      <c r="F233" s="105"/>
      <c r="G233" s="24"/>
    </row>
    <row r="234" spans="1:7" ht="15.75">
      <c r="A234" s="45" t="s">
        <v>71</v>
      </c>
      <c r="B234" s="81"/>
      <c r="C234" s="27"/>
      <c r="D234" s="48" t="s">
        <v>72</v>
      </c>
      <c r="E234" s="43">
        <f>E237+E235+E238</f>
        <v>288400</v>
      </c>
      <c r="F234" s="104">
        <f>F237+F235</f>
        <v>198276</v>
      </c>
      <c r="G234" s="44">
        <f>F234/E234*100</f>
        <v>68.75034674063801</v>
      </c>
    </row>
    <row r="235" spans="1:7" ht="15.75">
      <c r="A235" s="130"/>
      <c r="B235" s="81"/>
      <c r="C235" s="60" t="s">
        <v>75</v>
      </c>
      <c r="D235" s="57" t="s">
        <v>76</v>
      </c>
      <c r="E235" s="43">
        <v>89700</v>
      </c>
      <c r="F235" s="104">
        <v>26936</v>
      </c>
      <c r="G235" s="44"/>
    </row>
    <row r="236" spans="1:7" ht="14.25">
      <c r="A236" s="111"/>
      <c r="B236" s="51" t="s">
        <v>95</v>
      </c>
      <c r="C236" s="28"/>
      <c r="D236" s="26" t="s">
        <v>96</v>
      </c>
      <c r="E236" s="23">
        <f>E237</f>
        <v>190700</v>
      </c>
      <c r="F236" s="105">
        <f>F237</f>
        <v>171340</v>
      </c>
      <c r="G236" s="44">
        <f>F236/E236*100</f>
        <v>89.84792868379654</v>
      </c>
    </row>
    <row r="237" spans="1:7" ht="14.25">
      <c r="A237" s="111"/>
      <c r="B237" s="51"/>
      <c r="C237" s="54" t="s">
        <v>97</v>
      </c>
      <c r="D237" s="62" t="s">
        <v>98</v>
      </c>
      <c r="E237" s="23">
        <v>190700</v>
      </c>
      <c r="F237" s="105">
        <v>171340</v>
      </c>
      <c r="G237" s="44">
        <f>F237/E237*100</f>
        <v>89.84792868379654</v>
      </c>
    </row>
    <row r="238" spans="1:7" ht="14.25" customHeight="1">
      <c r="A238" s="111"/>
      <c r="B238" s="51" t="s">
        <v>99</v>
      </c>
      <c r="C238" s="27"/>
      <c r="D238" s="26" t="s">
        <v>100</v>
      </c>
      <c r="E238" s="23">
        <v>8000</v>
      </c>
      <c r="F238" s="105"/>
      <c r="G238" s="44"/>
    </row>
    <row r="239" spans="1:7" ht="14.25">
      <c r="A239" s="111"/>
      <c r="B239" s="111"/>
      <c r="C239" s="111"/>
      <c r="D239" s="112"/>
      <c r="E239" s="114"/>
      <c r="F239" s="114"/>
      <c r="G239" s="115"/>
    </row>
    <row r="240" spans="1:7" ht="14.25">
      <c r="A240" s="111"/>
      <c r="B240" s="111"/>
      <c r="C240" s="111"/>
      <c r="D240" s="112"/>
      <c r="E240" s="113">
        <f>E143+E53-E11</f>
        <v>0</v>
      </c>
      <c r="F240" s="113">
        <f>F143+F53-F11</f>
        <v>0</v>
      </c>
      <c r="G240" s="115"/>
    </row>
    <row r="241" spans="1:7" ht="14.25">
      <c r="A241" s="111"/>
      <c r="B241" s="111"/>
      <c r="C241" s="111"/>
      <c r="D241" s="112"/>
      <c r="E241" s="113"/>
      <c r="F241" s="114"/>
      <c r="G241" s="115"/>
    </row>
    <row r="242" spans="1:7" ht="14.25">
      <c r="A242" s="111"/>
      <c r="B242" s="111"/>
      <c r="C242" s="111"/>
      <c r="D242" s="112"/>
      <c r="E242" s="113"/>
      <c r="F242" s="114"/>
      <c r="G242" s="115"/>
    </row>
    <row r="243" spans="1:7" ht="14.25">
      <c r="A243" s="111"/>
      <c r="B243" s="111"/>
      <c r="C243" s="111"/>
      <c r="D243" s="112"/>
      <c r="E243" s="113"/>
      <c r="F243" s="114"/>
      <c r="G243" s="115"/>
    </row>
    <row r="244" spans="3:6" ht="12.75">
      <c r="C244" s="97" t="s">
        <v>176</v>
      </c>
      <c r="D244" s="98" t="s">
        <v>179</v>
      </c>
      <c r="E244" s="99"/>
      <c r="F244" s="110"/>
    </row>
    <row r="245" spans="2:5" ht="12.75">
      <c r="B245" s="91"/>
      <c r="C245" s="97" t="s">
        <v>177</v>
      </c>
      <c r="D245" s="101" t="s">
        <v>180</v>
      </c>
      <c r="E245" s="92"/>
    </row>
    <row r="246" spans="1:7" ht="12.75" customHeight="1">
      <c r="A246" s="118"/>
      <c r="B246" s="118"/>
      <c r="C246" s="117"/>
      <c r="D246" s="117"/>
      <c r="E246" s="92"/>
      <c r="F246" s="93"/>
      <c r="G246" s="94"/>
    </row>
    <row r="247" spans="1:7" ht="12.75">
      <c r="A247" s="95"/>
      <c r="B247" s="96"/>
      <c r="D247" s="1" t="s">
        <v>182</v>
      </c>
      <c r="F247" s="100"/>
      <c r="G247" s="94"/>
    </row>
    <row r="248" spans="1:7" ht="12.75">
      <c r="A248" s="96"/>
      <c r="B248" s="96"/>
      <c r="F248" s="93"/>
      <c r="G248" s="94"/>
    </row>
    <row r="249" spans="1:7" ht="12.75">
      <c r="A249" s="96"/>
      <c r="B249" s="96"/>
      <c r="C249" s="97"/>
      <c r="D249" s="96"/>
      <c r="E249" s="92"/>
      <c r="F249" s="93"/>
      <c r="G249" s="94"/>
    </row>
    <row r="250" spans="3:7" ht="12.75">
      <c r="C250" s="1" t="s">
        <v>183</v>
      </c>
      <c r="D250" s="1" t="s">
        <v>186</v>
      </c>
      <c r="G250" s="102"/>
    </row>
    <row r="251" ht="12.75">
      <c r="D251" s="1" t="s">
        <v>187</v>
      </c>
    </row>
  </sheetData>
  <sheetProtection selectLockedCells="1" selectUnlockedCells="1"/>
  <autoFilter ref="E11:G51"/>
  <mergeCells count="25">
    <mergeCell ref="A4:F4"/>
    <mergeCell ref="A5:F5"/>
    <mergeCell ref="A7:C9"/>
    <mergeCell ref="D7:D9"/>
    <mergeCell ref="F7:G7"/>
    <mergeCell ref="E9:E10"/>
    <mergeCell ref="F9:F10"/>
    <mergeCell ref="G9:G10"/>
    <mergeCell ref="A155:C155"/>
    <mergeCell ref="A11:C11"/>
    <mergeCell ref="A12:C12"/>
    <mergeCell ref="B38:C38"/>
    <mergeCell ref="A54:C54"/>
    <mergeCell ref="A55:C55"/>
    <mergeCell ref="A61:C61"/>
    <mergeCell ref="B179:C179"/>
    <mergeCell ref="C246:D246"/>
    <mergeCell ref="A246:B246"/>
    <mergeCell ref="B87:C87"/>
    <mergeCell ref="A200:C200"/>
    <mergeCell ref="A215:C215"/>
    <mergeCell ref="A109:C109"/>
    <mergeCell ref="A124:C124"/>
    <mergeCell ref="A144:C144"/>
    <mergeCell ref="A149:C149"/>
  </mergeCells>
  <printOptions/>
  <pageMargins left="0.7083333333333334" right="0.7083333333333334" top="0.7479166666666667" bottom="0.7486111111111111" header="0.5118055555555555" footer="0.31527777777777777"/>
  <pageSetup horizontalDpi="600" verticalDpi="600" orientation="landscape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Iuliana.Florescu</cp:lastModifiedBy>
  <cp:lastPrinted>2021-10-12T09:28:58Z</cp:lastPrinted>
  <dcterms:modified xsi:type="dcterms:W3CDTF">2021-10-12T09:29:00Z</dcterms:modified>
  <cp:category/>
  <cp:version/>
  <cp:contentType/>
  <cp:contentStatus/>
</cp:coreProperties>
</file>